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avo.santos\Desktop\RASCUNHOS\"/>
    </mc:Choice>
  </mc:AlternateContent>
  <xr:revisionPtr revIDLastSave="0" documentId="8_{9A79291D-AD47-4FB8-836B-3704524A0422}" xr6:coauthVersionLast="47" xr6:coauthVersionMax="47" xr10:uidLastSave="{00000000-0000-0000-0000-000000000000}"/>
  <bookViews>
    <workbookView xWindow="-108" yWindow="-108" windowWidth="23256" windowHeight="12456" activeTab="2" xr2:uid="{3B54D844-60A0-42A6-BDF8-2807FCF61A94}"/>
  </bookViews>
  <sheets>
    <sheet name="PROGRAMAÇÃO MARKETING C.BRASIL" sheetId="1" r:id="rId1"/>
    <sheet name="PROGRAMAÇÃO CRONOGRAMA ALV" sheetId="2" r:id="rId2"/>
    <sheet name="Planilha1" sheetId="3" r:id="rId3"/>
    <sheet name="Planilha2" sheetId="4" r:id="rId4"/>
  </sheets>
  <definedNames>
    <definedName name="_xlnm._FilterDatabase" localSheetId="2" hidden="1">Planilha1!$A$3:$U$47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7" i="3" l="1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38" i="3"/>
  <c r="I46" i="3"/>
  <c r="J46" i="3"/>
  <c r="K46" i="3"/>
  <c r="L46" i="3"/>
  <c r="M46" i="3"/>
  <c r="N46" i="3"/>
  <c r="O46" i="3"/>
  <c r="P46" i="3"/>
  <c r="Q46" i="3"/>
  <c r="H46" i="3"/>
  <c r="C46" i="3"/>
  <c r="D46" i="3"/>
  <c r="E46" i="3"/>
  <c r="F46" i="3"/>
  <c r="G46" i="3"/>
  <c r="O54" i="3"/>
  <c r="R45" i="3"/>
  <c r="R13" i="3"/>
  <c r="R32" i="3"/>
  <c r="R34" i="3"/>
  <c r="R35" i="3"/>
  <c r="R36" i="3"/>
  <c r="R37" i="3"/>
  <c r="R41" i="3"/>
  <c r="R42" i="3"/>
  <c r="R43" i="3"/>
  <c r="R24" i="3"/>
  <c r="R6" i="3"/>
  <c r="R28" i="3"/>
  <c r="R9" i="3"/>
  <c r="R12" i="3"/>
  <c r="R15" i="3"/>
  <c r="R19" i="3"/>
  <c r="R21" i="3"/>
  <c r="R27" i="3"/>
  <c r="R18" i="3"/>
  <c r="R33" i="3"/>
  <c r="R31" i="3"/>
  <c r="R30" i="3"/>
  <c r="R14" i="3"/>
  <c r="R16" i="3"/>
  <c r="R17" i="3"/>
  <c r="R20" i="3"/>
  <c r="R22" i="3"/>
  <c r="R23" i="3"/>
  <c r="R25" i="3"/>
  <c r="R26" i="3"/>
  <c r="R29" i="3"/>
  <c r="R11" i="3"/>
  <c r="R10" i="3"/>
  <c r="R8" i="3"/>
  <c r="R7" i="3"/>
  <c r="R5" i="3"/>
  <c r="R39" i="3" l="1"/>
  <c r="T5" i="3"/>
  <c r="R50" i="3" l="1"/>
  <c r="R56" i="3" l="1"/>
  <c r="R57" i="3" s="1"/>
  <c r="R6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Olavo de Oliveira Santos</author>
  </authors>
  <commentList>
    <comment ref="Q4" authorId="0" shapeId="0" xr:uid="{3933CA8C-6EBB-4D49-8885-815D9587341D}">
      <text>
        <r>
          <rPr>
            <sz val="8"/>
            <color indexed="81"/>
            <rFont val="Aptos Display"/>
            <family val="2"/>
          </rPr>
          <t>Visita cloentes: 
STELLA B DO NASCIMENTO TINTAS
LF SOUTO EIRELI
RITA PICULSKI SCHUSTER 06786919910
COMERCIO DE TINTAS MAT. ELETR. HIDR.VERGINIA LTDA
IUNG COMERCIO DE TINTAS LTDA  ME
PEREIRA E FAVERSANI LTDA
MUNDO DAS CORES TINTAS E MATERIAIS
ALDITINTAS COMERCIAL LTDA</t>
        </r>
      </text>
    </comment>
    <comment ref="X4" authorId="0" shapeId="0" xr:uid="{E31E8AEC-0284-4CA4-9838-3FE86A043BAD}">
      <text>
        <r>
          <rPr>
            <b/>
            <sz val="9"/>
            <color indexed="81"/>
            <rFont val="Segoe UI"/>
            <family val="2"/>
          </rPr>
          <t xml:space="preserve">Clientes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27BF5F27-B0C9-4F02-83B6-0B553E15C27A}">
      <text>
        <r>
          <rPr>
            <b/>
            <sz val="9"/>
            <color indexed="81"/>
            <rFont val="Segoe UI"/>
            <family val="2"/>
          </rPr>
          <t xml:space="preserve">Revisar Projeto </t>
        </r>
      </text>
    </comment>
    <comment ref="Z9" authorId="0" shapeId="0" xr:uid="{91EA2541-02CE-47D5-889F-6D8343CE96E6}">
      <text>
        <r>
          <rPr>
            <b/>
            <sz val="9"/>
            <color indexed="81"/>
            <rFont val="Segoe UI"/>
            <family val="2"/>
          </rPr>
          <t>Feriado São João</t>
        </r>
      </text>
    </comment>
    <comment ref="AL9" authorId="0" shapeId="0" xr:uid="{4D807DA9-B062-465D-A842-68C470DBD06D}">
      <text>
        <r>
          <rPr>
            <b/>
            <sz val="9"/>
            <color indexed="81"/>
            <rFont val="Segoe UI"/>
            <family val="2"/>
          </rPr>
          <t xml:space="preserve">14 de Fevereiro Carnaval </t>
        </r>
      </text>
    </comment>
    <comment ref="I12" authorId="0" shapeId="0" xr:uid="{4E978F57-2615-480D-A1FC-26E4956EBC5F}">
      <text>
        <r>
          <rPr>
            <b/>
            <sz val="9"/>
            <color indexed="81"/>
            <rFont val="Segoe UI"/>
            <family val="2"/>
          </rPr>
          <t xml:space="preserve">Independencia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Olavo de Oliveira Santos</author>
  </authors>
  <commentList>
    <comment ref="P3" authorId="0" shapeId="0" xr:uid="{7C87EB30-9A8B-41E1-BCA8-0B96CF7CD924}">
      <text>
        <r>
          <rPr>
            <sz val="8"/>
            <color indexed="81"/>
            <rFont val="Aptos Display"/>
            <family val="2"/>
          </rPr>
          <t>Visita cloentes: 
STELLA B DO NASCIMENTO TINTAS
LF SOUTO EIRELI
RITA PICULSKI SCHUSTER 06786919910
COMERCIO DE TINTAS MAT. ELETR. HIDR.VERGINIA LTDA
IUNG COMERCIO DE TINTAS LTDA  ME
PEREIRA E FAVERSANI LTDA
MUNDO DAS CORES TINTAS E MATERIAIS
ALDITINTAS COMERCIAL LTDA</t>
        </r>
      </text>
    </comment>
    <comment ref="W3" authorId="0" shapeId="0" xr:uid="{2A57F509-262F-489C-BF52-77510ADC6CDA}">
      <text>
        <r>
          <rPr>
            <b/>
            <sz val="9"/>
            <color indexed="81"/>
            <rFont val="Segoe UI"/>
            <family val="2"/>
          </rPr>
          <t xml:space="preserve">Clientes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F2B56DA6-8665-43F8-9F27-A1808DBFC5D4}">
      <text>
        <r>
          <rPr>
            <b/>
            <sz val="9"/>
            <color indexed="81"/>
            <rFont val="Segoe UI"/>
            <family val="2"/>
          </rPr>
          <t xml:space="preserve">Feriado Carnaval dia 14 de fevereiro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8" authorId="0" shapeId="0" xr:uid="{D86F2D7D-A39D-43E8-8C52-AC0EB644E453}">
      <text>
        <r>
          <rPr>
            <b/>
            <sz val="9"/>
            <color indexed="81"/>
            <rFont val="Segoe UI"/>
            <family val="2"/>
          </rPr>
          <t>Feriado São João</t>
        </r>
      </text>
    </comment>
    <comment ref="AK8" authorId="0" shapeId="0" xr:uid="{710C08B9-BFE2-4B86-8893-F0BFF5CE1D3B}">
      <text>
        <r>
          <rPr>
            <b/>
            <sz val="9"/>
            <color indexed="81"/>
            <rFont val="Segoe UI"/>
            <family val="2"/>
          </rPr>
          <t xml:space="preserve">14 de Fevereiro Carnaval </t>
        </r>
      </text>
    </comment>
    <comment ref="H11" authorId="0" shapeId="0" xr:uid="{03AA0FFC-404C-48CE-A46F-B0B25C6B19AC}">
      <text>
        <r>
          <rPr>
            <b/>
            <sz val="9"/>
            <color indexed="81"/>
            <rFont val="Segoe UI"/>
            <family val="2"/>
          </rPr>
          <t xml:space="preserve">Independencia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Olavo de Oliveira Santos</author>
  </authors>
  <commentList>
    <comment ref="B41" authorId="0" shapeId="0" xr:uid="{8CF19780-0278-487E-8E5B-70C54ED20BDA}">
      <text>
        <r>
          <rPr>
            <sz val="11"/>
            <color indexed="81"/>
            <rFont val="Segoe UI"/>
            <family val="2"/>
          </rPr>
          <t>Média de  preços - Locação para realiza~]ap dos Workshops sobre gestão de vendas e eventos (Base nacional (eventos em São Paulo)
Local afastado do centro da cidade para 100 pessoas: R$ 2.000 por dia
Local em hotel para 100 pessoas: R$ 7.000 por dia
Local grande para feira ou congresso: Aproximadamente R$ 500.000 a R$ 1 milhão para um evento de 2 a 3 dias.</t>
        </r>
      </text>
    </comment>
  </commentList>
</comments>
</file>

<file path=xl/sharedStrings.xml><?xml version="1.0" encoding="utf-8"?>
<sst xmlns="http://schemas.openxmlformats.org/spreadsheetml/2006/main" count="161" uniqueCount="118">
  <si>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</si>
  <si>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</si>
  <si>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</si>
  <si>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</si>
  <si>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</si>
  <si>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</si>
  <si>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</si>
  <si>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</si>
  <si>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</si>
  <si>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</si>
  <si>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</si>
  <si>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</si>
  <si>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Home Office</t>
  </si>
  <si>
    <t>PLANEJAMENTO  E AÇÕES 2025</t>
  </si>
  <si>
    <t>Visita a clientes com RCA</t>
  </si>
  <si>
    <t>Fechamento de mês</t>
  </si>
  <si>
    <t>GOIÁS -  Siqueira</t>
  </si>
  <si>
    <t>PERNAMBUCO - Recife Orlando</t>
  </si>
  <si>
    <t>Fechamento - Home Office</t>
  </si>
  <si>
    <t>J. Brasil - Fortaleza - CE</t>
  </si>
  <si>
    <t>Feriado Nacional</t>
  </si>
  <si>
    <t xml:space="preserve">Feriado Feriado Regional </t>
  </si>
  <si>
    <t>PARÁ - Belém Cleberson</t>
  </si>
  <si>
    <t xml:space="preserve">PERIODO QUENTE DE COMPRAS NOS HOMES CENTER </t>
  </si>
  <si>
    <t xml:space="preserve">PERIODO DE FEIRAS </t>
  </si>
  <si>
    <t xml:space="preserve">PERIODO DE VENDAS  + CLIENTE NAS LOJAS </t>
  </si>
  <si>
    <t>Apresentação LORENZET</t>
  </si>
  <si>
    <t>Curadoria contato Orquestras Nacional</t>
  </si>
  <si>
    <t xml:space="preserve">Design -Peças Graficas </t>
  </si>
  <si>
    <t xml:space="preserve">Peças Graficas </t>
  </si>
  <si>
    <t>Lorenzetti Contato MKT</t>
  </si>
  <si>
    <t xml:space="preserve">Curadoria Nordeste </t>
  </si>
  <si>
    <t xml:space="preserve">Lorenzetti e Curadoria e peças Graficas </t>
  </si>
  <si>
    <t>CONTRATO</t>
  </si>
  <si>
    <t>Pre -Produção</t>
  </si>
  <si>
    <t>Reunião de Ações de MKT e Promoção com a Lorenzetti</t>
  </si>
  <si>
    <t>Reunião Equipe Constuirrrr</t>
  </si>
  <si>
    <t xml:space="preserve">Ação Viagem para Audição e contratos </t>
  </si>
  <si>
    <t>Audição voia web</t>
  </si>
  <si>
    <t>Audição via web</t>
  </si>
  <si>
    <t>Jeneiro</t>
  </si>
  <si>
    <t xml:space="preserve">Abril </t>
  </si>
  <si>
    <t xml:space="preserve">Novembro </t>
  </si>
  <si>
    <t>ITEM</t>
  </si>
  <si>
    <t>Produtor Executivo</t>
  </si>
  <si>
    <t>Assistente de Produção</t>
  </si>
  <si>
    <t>Web Design</t>
  </si>
  <si>
    <t>Banners (Verba)</t>
  </si>
  <si>
    <t xml:space="preserve">Passagens Aereas (Verba) </t>
  </si>
  <si>
    <t>Hospedagem (Verba)</t>
  </si>
  <si>
    <t>Alimentação (Verba equipe produção)</t>
  </si>
  <si>
    <t xml:space="preserve">Locação de veiculo </t>
  </si>
  <si>
    <t>Locação de equipamento de som e luz</t>
  </si>
  <si>
    <t xml:space="preserve">Impressos 14x29 (Flyers 4x4 cores) faca especial </t>
  </si>
  <si>
    <t>Locação de Onibus (Verba)</t>
  </si>
  <si>
    <t>Musicos - Cache (Verba)</t>
  </si>
  <si>
    <t xml:space="preserve">Assessoria Pedagogica </t>
  </si>
  <si>
    <t>Placa de Agradecimento (Verba) 24 unidades</t>
  </si>
  <si>
    <t>TOTAL</t>
  </si>
  <si>
    <t>Camisas Polo - Uniformes (Verba)</t>
  </si>
  <si>
    <t>Backdrop social mídia</t>
  </si>
  <si>
    <t>Backdrop de placo</t>
  </si>
  <si>
    <t xml:space="preserve">Assessria para redes sociais </t>
  </si>
  <si>
    <t>PRE-PRODUÇÃO</t>
  </si>
  <si>
    <t>PRODUÇÃO 2024</t>
  </si>
  <si>
    <t>PRODUÇÃO 2025</t>
  </si>
  <si>
    <t>Fotografo/videomaker</t>
  </si>
  <si>
    <t>Design Grafico</t>
  </si>
  <si>
    <t>Assessoria Juridica</t>
  </si>
  <si>
    <t>Assessoria Contabil</t>
  </si>
  <si>
    <t xml:space="preserve">Brindes </t>
  </si>
  <si>
    <t>Direitos autorais ACAD (Verba)</t>
  </si>
  <si>
    <t>Curadoria (Seleçãodas bandas e projetos)</t>
  </si>
  <si>
    <t>Assessoria de Imprensa (Regional)</t>
  </si>
  <si>
    <t>Assessoria de Imprensa -Jornalista Responsavel  (Nacional)</t>
  </si>
  <si>
    <t>Montagem de Palco (Verba - Regional)</t>
  </si>
  <si>
    <t>Locação de palco (Regional)</t>
  </si>
  <si>
    <t>Licenças e Alvaras Regionais (Verba)</t>
  </si>
  <si>
    <t>Coordenação Regional (Orquestas Locais)</t>
  </si>
  <si>
    <t>Alimentação (28 Musicos e coordenadores regionais)</t>
  </si>
  <si>
    <t>Recolhimento de impostos (Verba)</t>
  </si>
  <si>
    <t>WORK SHOPS</t>
  </si>
  <si>
    <t xml:space="preserve">PROGRAMAÇÃO ORÇAMENTARIA CONSTRUARTE </t>
  </si>
  <si>
    <t xml:space="preserve">APRESENTAÇÕES ORQUESTRAS JOVEMNS BRASIL  </t>
  </si>
  <si>
    <t>Locação de Sala para evento com (Projetor, Microfone, etc)</t>
  </si>
  <si>
    <t xml:space="preserve">
1000 Pasta Personalizada Laminação Fosca E Bolsa C Impressão</t>
  </si>
  <si>
    <t xml:space="preserve">Sub-Total =&gt; </t>
  </si>
  <si>
    <t>WORKSHOP</t>
  </si>
  <si>
    <t>PROMO.</t>
  </si>
  <si>
    <t>SERV.</t>
  </si>
  <si>
    <t>TERCEIROS</t>
  </si>
  <si>
    <t>STAFF</t>
  </si>
  <si>
    <t xml:space="preserve">PATROCÍNIO MASTER </t>
  </si>
  <si>
    <t>PATROCINIO OURO</t>
  </si>
  <si>
    <t>PATROCINIO PRATA</t>
  </si>
  <si>
    <t xml:space="preserve">PATROCINIO BRONZE </t>
  </si>
  <si>
    <t>Canetas personalizadas (Tambem para as apresentações) (1000 un)</t>
  </si>
  <si>
    <t>Coffee Break express (150 pessoas por evento)</t>
  </si>
  <si>
    <t>TOTAL INVESTIMENTO =&gt;</t>
  </si>
  <si>
    <t>Cache - Palestrante (Verba)</t>
  </si>
  <si>
    <t>Lorenzetti</t>
  </si>
  <si>
    <t>Brasil</t>
  </si>
  <si>
    <t>Nordeste</t>
  </si>
  <si>
    <t>Sul</t>
  </si>
  <si>
    <t>Apoio cultural</t>
  </si>
  <si>
    <t>Sudeste</t>
  </si>
  <si>
    <t>Centro de Custos</t>
  </si>
  <si>
    <t>RH</t>
  </si>
  <si>
    <t>Produção</t>
  </si>
  <si>
    <t>MKT</t>
  </si>
  <si>
    <t>Eventos</t>
  </si>
  <si>
    <t>PROMO</t>
  </si>
  <si>
    <t>PATROCINIO APOIO CULTURAL</t>
  </si>
  <si>
    <t xml:space="preserve">CUSTOS TOTAL </t>
  </si>
  <si>
    <t xml:space="preserve">Margem para 10 mêses de ação </t>
  </si>
  <si>
    <t xml:space="preserve">Faturamento mês </t>
  </si>
  <si>
    <t xml:space="preserve">Incentivo Fiscal </t>
  </si>
  <si>
    <t>captar fora incentivo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</si>
</sst>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[$R$-416]\ * #,##0.00_-;\-[$R$-416]\ * #,##0.00_-;_-[$R$-416]\ * &quot;-&quot;??_-;_-@_-"/>
  </numFmts>
  <fonts count="3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ptos Display"/>
      <family val="2"/>
    </font>
    <font>
      <sz val="8"/>
      <color theme="0"/>
      <name val="Aptos Display"/>
      <family val="2"/>
    </font>
    <font>
      <sz val="9"/>
      <color theme="0"/>
      <name val="Aptos Display"/>
      <family val="2"/>
    </font>
    <font>
      <b/>
      <sz val="9"/>
      <color theme="0"/>
      <name val="Aptos Display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indexed="81"/>
      <name val="Aptos Display"/>
      <family val="2"/>
    </font>
    <font>
      <b/>
      <sz val="8"/>
      <color theme="1"/>
      <name val="Aptos Display"/>
      <family val="2"/>
    </font>
    <font>
      <b/>
      <sz val="8"/>
      <color rgb="FF0D618B"/>
      <name val="Aptos Display"/>
      <family val="2"/>
    </font>
    <font>
      <sz val="9"/>
      <color theme="1"/>
      <name val="Calibri"/>
      <family val="2"/>
      <scheme val="minor"/>
    </font>
    <font>
      <sz val="8"/>
      <color rgb="FF0D618B"/>
      <name val="Aptos Display"/>
      <family val="2"/>
    </font>
    <font>
      <b/>
      <sz val="6"/>
      <color rgb="FF0D618B"/>
      <name val="Aptos Display"/>
      <family val="2"/>
    </font>
    <font>
      <b/>
      <sz val="9"/>
      <color rgb="FF0D618B"/>
      <name val="Aptos Display"/>
      <family val="2"/>
    </font>
    <font>
      <b/>
      <sz val="11"/>
      <color rgb="FF0D618B"/>
      <name val="Calibri"/>
      <family val="2"/>
      <scheme val="minor"/>
    </font>
    <font>
      <sz val="8"/>
      <name val="Aptos Display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color rgb="FF0D618B"/>
      <name val="Calibri"/>
      <family val="2"/>
      <scheme val="minor"/>
    </font>
    <font>
      <sz val="11"/>
      <color indexed="81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333333"/>
      <name val="Calibri Light"/>
      <family val="2"/>
      <scheme val="major"/>
    </font>
  </fonts>
  <fills count="2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D61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D618B"/>
      </bottom>
      <diagonal/>
    </border>
    <border>
      <left/>
      <right style="thin">
        <color theme="0"/>
      </right>
      <top style="thin">
        <color theme="0"/>
      </top>
      <bottom style="thin">
        <color rgb="FF0D618B"/>
      </bottom>
      <diagonal/>
    </border>
    <border>
      <left/>
      <right/>
      <top style="thin">
        <color theme="0"/>
      </top>
      <bottom style="thin">
        <color rgb="FF0D618B"/>
      </bottom>
      <diagonal/>
    </border>
    <border>
      <left/>
      <right style="thin">
        <color theme="0"/>
      </right>
      <top style="thin">
        <color rgb="FF0D618B"/>
      </top>
      <bottom style="thin">
        <color theme="0"/>
      </bottom>
      <diagonal/>
    </border>
    <border>
      <left/>
      <right/>
      <top style="thin">
        <color rgb="FF0D618B"/>
      </top>
      <bottom style="thin">
        <color theme="0"/>
      </bottom>
      <diagonal/>
    </border>
    <border>
      <left/>
      <right/>
      <top style="thin">
        <color rgb="FF0D618B"/>
      </top>
      <bottom style="thin">
        <color rgb="FF0D618B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rgb="FF0D618B"/>
      </bottom>
      <diagonal/>
    </border>
    <border>
      <left style="thin">
        <color theme="0"/>
      </left>
      <right/>
      <top style="thin">
        <color rgb="FF0D618B"/>
      </top>
      <bottom style="thin">
        <color theme="0"/>
      </bottom>
      <diagonal/>
    </border>
    <border>
      <left/>
      <right/>
      <top style="thin">
        <color rgb="FF0D618B"/>
      </top>
      <bottom/>
      <diagonal/>
    </border>
    <border>
      <left/>
      <right style="thin">
        <color theme="0"/>
      </right>
      <top style="thin">
        <color rgb="FF0D618B"/>
      </top>
      <bottom/>
      <diagonal/>
    </border>
    <border>
      <left style="thin">
        <color theme="0"/>
      </left>
      <right/>
      <top style="thin">
        <color rgb="FF0D618B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rgb="FF0D618B"/>
      </right>
      <top/>
      <bottom style="thin">
        <color rgb="FF0D618B"/>
      </bottom>
      <diagonal/>
    </border>
    <border>
      <left/>
      <right style="thin">
        <color rgb="FF0D618B"/>
      </right>
      <top/>
      <bottom/>
      <diagonal/>
    </border>
    <border>
      <left/>
      <right style="thin">
        <color rgb="FF0D618B"/>
      </right>
      <top style="thin">
        <color rgb="FF0D618B"/>
      </top>
      <bottom style="thin">
        <color rgb="FF0D618B"/>
      </bottom>
      <diagonal/>
    </border>
    <border>
      <left style="thin">
        <color rgb="FF0D618B"/>
      </left>
      <right/>
      <top style="thin">
        <color rgb="FF0D618B"/>
      </top>
      <bottom style="thin">
        <color rgb="FF0D618B"/>
      </bottom>
      <diagonal/>
    </border>
    <border>
      <left/>
      <right style="thin">
        <color theme="0"/>
      </right>
      <top style="thin">
        <color rgb="FF0D618B"/>
      </top>
      <bottom style="thin">
        <color rgb="FF0D618B"/>
      </bottom>
      <diagonal/>
    </border>
    <border>
      <left style="thin">
        <color theme="0"/>
      </left>
      <right/>
      <top style="thin">
        <color rgb="FF0D618B"/>
      </top>
      <bottom style="thin">
        <color rgb="FF0D618B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2" tint="-0.249977111117893"/>
      </top>
      <bottom style="thin">
        <color theme="0"/>
      </bottom>
      <diagonal/>
    </border>
    <border>
      <left/>
      <right/>
      <top style="medium">
        <color theme="2" tint="-0.249977111117893"/>
      </top>
      <bottom style="thin">
        <color theme="0"/>
      </bottom>
      <diagonal/>
    </border>
    <border>
      <left/>
      <right/>
      <top style="medium">
        <color theme="2" tint="-0.249977111117893"/>
      </top>
      <bottom style="thin">
        <color rgb="FF0D618B"/>
      </bottom>
      <diagonal/>
    </border>
    <border>
      <left style="medium">
        <color rgb="FF0D618B"/>
      </left>
      <right style="medium">
        <color rgb="FF0D618B"/>
      </right>
      <top style="medium">
        <color rgb="FF0D618B"/>
      </top>
      <bottom style="medium">
        <color rgb="FF0D618B"/>
      </bottom>
      <diagonal/>
    </border>
    <border>
      <left style="medium">
        <color rgb="FF0D618B"/>
      </left>
      <right/>
      <top style="medium">
        <color rgb="FF0D618B"/>
      </top>
      <bottom style="medium">
        <color theme="2" tint="-0.249977111117893"/>
      </bottom>
      <diagonal/>
    </border>
    <border>
      <left/>
      <right/>
      <top style="medium">
        <color rgb="FF0D618B"/>
      </top>
      <bottom style="medium">
        <color theme="2" tint="-0.249977111117893"/>
      </bottom>
      <diagonal/>
    </border>
    <border>
      <left style="medium">
        <color rgb="FF0D618B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rgb="FF0D618B"/>
      </left>
      <right/>
      <top style="medium">
        <color theme="2" tint="-0.249977111117893"/>
      </top>
      <bottom style="medium">
        <color rgb="FF0D618B"/>
      </bottom>
      <diagonal/>
    </border>
    <border>
      <left/>
      <right/>
      <top style="medium">
        <color theme="2" tint="-0.249977111117893"/>
      </top>
      <bottom style="medium">
        <color rgb="FF0D618B"/>
      </bottom>
      <diagonal/>
    </border>
    <border>
      <left/>
      <right style="medium">
        <color rgb="FF0D618B"/>
      </right>
      <top style="medium">
        <color rgb="FF0D618B"/>
      </top>
      <bottom/>
      <diagonal/>
    </border>
    <border>
      <left style="medium">
        <color rgb="FF0D618B"/>
      </left>
      <right style="medium">
        <color rgb="FF0D618B"/>
      </right>
      <top style="medium">
        <color rgb="FF0D618B"/>
      </top>
      <bottom style="thin">
        <color theme="2" tint="-0.249977111117893"/>
      </bottom>
      <diagonal/>
    </border>
    <border>
      <left style="medium">
        <color rgb="FF0D618B"/>
      </left>
      <right style="medium">
        <color rgb="FF0D618B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0D618B"/>
      </left>
      <right style="medium">
        <color rgb="FF0D618B"/>
      </right>
      <top style="thin">
        <color theme="2" tint="-0.249977111117893"/>
      </top>
      <bottom style="medium">
        <color rgb="FF0D618B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193781"/>
      </bottom>
      <diagonal/>
    </border>
    <border>
      <left/>
      <right style="thin">
        <color theme="0"/>
      </right>
      <top style="thin">
        <color theme="0"/>
      </top>
      <bottom style="thin">
        <color rgb="FF193781"/>
      </bottom>
      <diagonal/>
    </border>
    <border>
      <left/>
      <right/>
      <top style="thin">
        <color theme="0"/>
      </top>
      <bottom style="thin">
        <color rgb="FF193781"/>
      </bottom>
      <diagonal/>
    </border>
    <border>
      <left/>
      <right style="thin">
        <color rgb="FF193781"/>
      </right>
      <top/>
      <bottom/>
      <diagonal/>
    </border>
    <border>
      <left/>
      <right style="thin">
        <color rgb="FF193781"/>
      </right>
      <top style="thin">
        <color theme="0"/>
      </top>
      <bottom style="thin">
        <color theme="0"/>
      </bottom>
      <diagonal/>
    </border>
    <border>
      <left/>
      <right style="thin">
        <color rgb="FF193781"/>
      </right>
      <top style="thin">
        <color theme="0"/>
      </top>
      <bottom style="thin">
        <color rgb="FF193781"/>
      </bottom>
      <diagonal/>
    </border>
    <border>
      <left/>
      <right style="thin">
        <color rgb="FF193781"/>
      </right>
      <top style="thin">
        <color rgb="FF0D618B"/>
      </top>
      <bottom style="thin">
        <color theme="0"/>
      </bottom>
      <diagonal/>
    </border>
    <border>
      <left/>
      <right style="thin">
        <color rgb="FF193781"/>
      </right>
      <top/>
      <bottom style="thin">
        <color theme="0"/>
      </bottom>
      <diagonal/>
    </border>
    <border>
      <left/>
      <right style="thin">
        <color rgb="FF193781"/>
      </right>
      <top style="thin">
        <color theme="0"/>
      </top>
      <bottom style="thin">
        <color rgb="FF0D618B"/>
      </bottom>
      <diagonal/>
    </border>
    <border>
      <left/>
      <right style="thin">
        <color rgb="FF193781"/>
      </right>
      <top style="thin">
        <color rgb="FF0D618B"/>
      </top>
      <bottom style="thin">
        <color rgb="FF0D618B"/>
      </bottom>
      <diagonal/>
    </border>
    <border>
      <left/>
      <right style="thin">
        <color rgb="FF193781"/>
      </right>
      <top style="medium">
        <color theme="0"/>
      </top>
      <bottom style="medium">
        <color theme="0"/>
      </bottom>
      <diagonal/>
    </border>
    <border>
      <left/>
      <right style="thin">
        <color rgb="FF193781"/>
      </right>
      <top style="thin">
        <color theme="0"/>
      </top>
      <bottom/>
      <diagonal/>
    </border>
    <border>
      <left/>
      <right style="thin">
        <color rgb="FF193781"/>
      </right>
      <top style="medium">
        <color theme="2" tint="-0.249977111117893"/>
      </top>
      <bottom style="thin">
        <color theme="0"/>
      </bottom>
      <diagonal/>
    </border>
    <border>
      <left style="thin">
        <color theme="0"/>
      </left>
      <right style="thin">
        <color rgb="FF193781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rgb="FF193781"/>
      </bottom>
      <diagonal/>
    </border>
    <border>
      <left/>
      <right/>
      <top style="medium">
        <color rgb="FF0D618B"/>
      </top>
      <bottom/>
      <diagonal/>
    </border>
    <border>
      <left style="thin">
        <color theme="0"/>
      </left>
      <right style="thin">
        <color rgb="FF193781"/>
      </right>
      <top/>
      <bottom/>
      <diagonal/>
    </border>
    <border>
      <left style="thin">
        <color rgb="FF193781"/>
      </left>
      <right style="thin">
        <color rgb="FF0D618B"/>
      </right>
      <top/>
      <bottom/>
      <diagonal/>
    </border>
    <border>
      <left/>
      <right style="thin">
        <color rgb="FF0D618B"/>
      </right>
      <top/>
      <bottom style="thin">
        <color theme="2" tint="-0.249977111117893"/>
      </bottom>
      <diagonal/>
    </border>
    <border>
      <left/>
      <right style="thin">
        <color rgb="FF0D618B"/>
      </right>
      <top style="thin">
        <color theme="2" tint="-0.249977111117893"/>
      </top>
      <bottom style="medium">
        <color rgb="FF0D618B"/>
      </bottom>
      <diagonal/>
    </border>
    <border>
      <left style="thin">
        <color rgb="FF0D618B"/>
      </left>
      <right/>
      <top/>
      <bottom style="medium">
        <color theme="2" tint="-0.249977111117893"/>
      </bottom>
      <diagonal/>
    </border>
    <border>
      <left/>
      <right style="thin">
        <color rgb="FF0D618B"/>
      </right>
      <top/>
      <bottom style="medium">
        <color theme="2" tint="-0.249977111117893"/>
      </bottom>
      <diagonal/>
    </border>
    <border>
      <left style="thin">
        <color rgb="FF0D618B"/>
      </left>
      <right/>
      <top style="medium">
        <color theme="2" tint="-0.249977111117893"/>
      </top>
      <bottom style="medium">
        <color rgb="FF0D618B"/>
      </bottom>
      <diagonal/>
    </border>
    <border>
      <left/>
      <right style="thin">
        <color rgb="FF0D618B"/>
      </right>
      <top style="medium">
        <color theme="2" tint="-0.249977111117893"/>
      </top>
      <bottom style="medium">
        <color rgb="FF0D618B"/>
      </bottom>
      <diagonal/>
    </border>
    <border>
      <left style="thin">
        <color rgb="FF0D618B"/>
      </left>
      <right/>
      <top style="medium">
        <color theme="2" tint="-0.249977111117893"/>
      </top>
      <bottom style="thin">
        <color rgb="FF0D618B"/>
      </bottom>
      <diagonal/>
    </border>
    <border>
      <left/>
      <right style="thin">
        <color rgb="FF0D618B"/>
      </right>
      <top style="medium">
        <color theme="2" tint="-0.249977111117893"/>
      </top>
      <bottom style="thin">
        <color rgb="FF0D618B"/>
      </bottom>
      <diagonal/>
    </border>
    <border>
      <left style="medium">
        <color rgb="FF0D618B"/>
      </left>
      <right style="medium">
        <color rgb="FF0D618B"/>
      </right>
      <top style="medium">
        <color rgb="FF0D618B"/>
      </top>
      <bottom/>
      <diagonal/>
    </border>
    <border>
      <left style="medium">
        <color rgb="FF0D618B"/>
      </left>
      <right style="medium">
        <color rgb="FF0D618B"/>
      </right>
      <top/>
      <bottom/>
      <diagonal/>
    </border>
    <border>
      <left style="medium">
        <color rgb="FF0D618B"/>
      </left>
      <right style="medium">
        <color rgb="FF0D618B"/>
      </right>
      <top/>
      <bottom style="medium">
        <color rgb="FF0D618B"/>
      </bottom>
      <diagonal/>
    </border>
    <border>
      <left/>
      <right style="thin">
        <color rgb="FF193781"/>
      </right>
      <top/>
      <bottom style="medium">
        <color theme="0"/>
      </bottom>
      <diagonal/>
    </border>
    <border>
      <left style="medium">
        <color rgb="FF0D618B"/>
      </left>
      <right style="thin">
        <color theme="0"/>
      </right>
      <top style="medium">
        <color rgb="FF0D618B"/>
      </top>
      <bottom style="thin">
        <color theme="0"/>
      </bottom>
      <diagonal/>
    </border>
    <border>
      <left/>
      <right style="medium">
        <color theme="0"/>
      </right>
      <top style="medium">
        <color rgb="FF0D618B"/>
      </top>
      <bottom/>
      <diagonal/>
    </border>
    <border>
      <left style="medium">
        <color theme="0"/>
      </left>
      <right/>
      <top style="medium">
        <color rgb="FF0D618B"/>
      </top>
      <bottom/>
      <diagonal/>
    </border>
    <border>
      <left/>
      <right/>
      <top style="medium">
        <color rgb="FF0D618B"/>
      </top>
      <bottom style="medium">
        <color theme="0"/>
      </bottom>
      <diagonal/>
    </border>
    <border>
      <left/>
      <right style="medium">
        <color theme="0"/>
      </right>
      <top style="medium">
        <color rgb="FF0D618B"/>
      </top>
      <bottom style="medium">
        <color theme="0"/>
      </bottom>
      <diagonal/>
    </border>
    <border>
      <left style="medium">
        <color theme="0"/>
      </left>
      <right/>
      <top style="medium">
        <color rgb="FF0D618B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rgb="FF0D618B"/>
      </top>
      <bottom style="medium">
        <color theme="0"/>
      </bottom>
      <diagonal/>
    </border>
    <border>
      <left style="thin">
        <color theme="0"/>
      </left>
      <right/>
      <top style="medium">
        <color rgb="FF0D618B"/>
      </top>
      <bottom style="thin">
        <color theme="0"/>
      </bottom>
      <diagonal/>
    </border>
    <border>
      <left/>
      <right/>
      <top style="medium">
        <color rgb="FF0D618B"/>
      </top>
      <bottom style="thin">
        <color theme="0"/>
      </bottom>
      <diagonal/>
    </border>
    <border>
      <left/>
      <right style="medium">
        <color rgb="FF0D618B"/>
      </right>
      <top style="medium">
        <color rgb="FF0D618B"/>
      </top>
      <bottom style="thin">
        <color theme="0"/>
      </bottom>
      <diagonal/>
    </border>
    <border>
      <left style="medium">
        <color rgb="FF0D618B"/>
      </left>
      <right/>
      <top/>
      <bottom/>
      <diagonal/>
    </border>
    <border>
      <left/>
      <right style="medium">
        <color rgb="FF0D618B"/>
      </right>
      <top/>
      <bottom/>
      <diagonal/>
    </border>
    <border>
      <left style="medium">
        <color rgb="FF0D618B"/>
      </left>
      <right style="thin">
        <color theme="0"/>
      </right>
      <top style="thin">
        <color theme="0"/>
      </top>
      <bottom/>
      <diagonal/>
    </border>
    <border>
      <left/>
      <right style="medium">
        <color rgb="FF0D618B"/>
      </right>
      <top style="thin">
        <color theme="0"/>
      </top>
      <bottom style="thin">
        <color theme="0"/>
      </bottom>
      <diagonal/>
    </border>
    <border>
      <left style="medium">
        <color rgb="FF0D618B"/>
      </left>
      <right style="thin">
        <color theme="0"/>
      </right>
      <top style="thin">
        <color theme="0"/>
      </top>
      <bottom style="medium">
        <color rgb="FF0D618B"/>
      </bottom>
      <diagonal/>
    </border>
    <border>
      <left/>
      <right/>
      <top/>
      <bottom style="medium">
        <color rgb="FF0D618B"/>
      </bottom>
      <diagonal/>
    </border>
    <border>
      <left/>
      <right style="thin">
        <color theme="0"/>
      </right>
      <top/>
      <bottom style="medium">
        <color rgb="FF0D618B"/>
      </bottom>
      <diagonal/>
    </border>
    <border>
      <left/>
      <right/>
      <top style="medium">
        <color theme="0"/>
      </top>
      <bottom style="medium">
        <color rgb="FF0D618B"/>
      </bottom>
      <diagonal/>
    </border>
    <border>
      <left style="medium">
        <color theme="0"/>
      </left>
      <right/>
      <top style="medium">
        <color theme="0"/>
      </top>
      <bottom style="medium">
        <color rgb="FF0D618B"/>
      </bottom>
      <diagonal/>
    </border>
    <border>
      <left/>
      <right style="medium">
        <color theme="0"/>
      </right>
      <top style="medium">
        <color theme="0"/>
      </top>
      <bottom style="medium">
        <color rgb="FF0D618B"/>
      </bottom>
      <diagonal/>
    </border>
    <border>
      <left/>
      <right style="medium">
        <color rgb="FF0D618B"/>
      </right>
      <top/>
      <bottom style="medium">
        <color rgb="FF0D618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0"/>
      </right>
      <top style="medium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545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/>
    <xf numFmtId="0" fontId="2" fillId="0" borderId="13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4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11" borderId="11" xfId="0" applyFont="1" applyFill="1" applyBorder="1"/>
    <xf numFmtId="0" fontId="2" fillId="11" borderId="1" xfId="0" applyFont="1" applyFill="1" applyBorder="1"/>
    <xf numFmtId="0" fontId="3" fillId="11" borderId="25" xfId="0" applyFont="1" applyFill="1" applyBorder="1"/>
    <xf numFmtId="0" fontId="3" fillId="11" borderId="22" xfId="0" applyFont="1" applyFill="1" applyBorder="1"/>
    <xf numFmtId="0" fontId="2" fillId="11" borderId="5" xfId="0" applyFont="1" applyFill="1" applyBorder="1"/>
    <xf numFmtId="0" fontId="2" fillId="11" borderId="22" xfId="0" applyFont="1" applyFill="1" applyBorder="1"/>
    <xf numFmtId="0" fontId="2" fillId="11" borderId="13" xfId="0" applyFont="1" applyFill="1" applyBorder="1"/>
    <xf numFmtId="0" fontId="2" fillId="11" borderId="7" xfId="0" applyFont="1" applyFill="1" applyBorder="1"/>
    <xf numFmtId="0" fontId="2" fillId="11" borderId="10" xfId="0" applyFont="1" applyFill="1" applyBorder="1"/>
    <xf numFmtId="0" fontId="3" fillId="11" borderId="22" xfId="0" applyFont="1" applyFill="1" applyBorder="1" applyAlignment="1">
      <alignment vertical="center"/>
    </xf>
    <xf numFmtId="0" fontId="3" fillId="11" borderId="23" xfId="0" applyFont="1" applyFill="1" applyBorder="1" applyAlignment="1">
      <alignment vertical="center"/>
    </xf>
    <xf numFmtId="0" fontId="3" fillId="11" borderId="25" xfId="0" applyFont="1" applyFill="1" applyBorder="1" applyAlignment="1">
      <alignment vertical="center"/>
    </xf>
    <xf numFmtId="0" fontId="3" fillId="11" borderId="26" xfId="0" applyFont="1" applyFill="1" applyBorder="1" applyAlignment="1">
      <alignment vertical="center"/>
    </xf>
    <xf numFmtId="0" fontId="3" fillId="11" borderId="29" xfId="0" applyFont="1" applyFill="1" applyBorder="1"/>
    <xf numFmtId="0" fontId="2" fillId="13" borderId="3" xfId="0" applyFont="1" applyFill="1" applyBorder="1"/>
    <xf numFmtId="0" fontId="2" fillId="11" borderId="18" xfId="0" applyFont="1" applyFill="1" applyBorder="1"/>
    <xf numFmtId="0" fontId="3" fillId="8" borderId="14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vertical="center" wrapText="1"/>
    </xf>
    <xf numFmtId="0" fontId="3" fillId="11" borderId="42" xfId="0" applyFont="1" applyFill="1" applyBorder="1" applyAlignment="1">
      <alignment vertical="center" wrapText="1"/>
    </xf>
    <xf numFmtId="0" fontId="2" fillId="15" borderId="37" xfId="0" applyFont="1" applyFill="1" applyBorder="1" applyAlignment="1">
      <alignment horizontal="center"/>
    </xf>
    <xf numFmtId="0" fontId="2" fillId="15" borderId="17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2" fillId="15" borderId="32" xfId="0" applyFont="1" applyFill="1" applyBorder="1" applyAlignment="1">
      <alignment horizontal="center"/>
    </xf>
    <xf numFmtId="0" fontId="2" fillId="15" borderId="22" xfId="0" applyFont="1" applyFill="1" applyBorder="1" applyAlignment="1">
      <alignment horizontal="center"/>
    </xf>
    <xf numFmtId="0" fontId="2" fillId="15" borderId="29" xfId="0" applyFont="1" applyFill="1" applyBorder="1" applyAlignment="1">
      <alignment horizontal="center"/>
    </xf>
    <xf numFmtId="0" fontId="3" fillId="15" borderId="25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/>
    </xf>
    <xf numFmtId="0" fontId="3" fillId="15" borderId="22" xfId="0" applyFont="1" applyFill="1" applyBorder="1"/>
    <xf numFmtId="0" fontId="3" fillId="15" borderId="25" xfId="0" applyFont="1" applyFill="1" applyBorder="1"/>
    <xf numFmtId="0" fontId="2" fillId="15" borderId="25" xfId="0" applyFont="1" applyFill="1" applyBorder="1" applyAlignment="1">
      <alignment horizontal="center"/>
    </xf>
    <xf numFmtId="0" fontId="3" fillId="15" borderId="21" xfId="0" applyFont="1" applyFill="1" applyBorder="1"/>
    <xf numFmtId="0" fontId="3" fillId="15" borderId="23" xfId="0" applyFont="1" applyFill="1" applyBorder="1"/>
    <xf numFmtId="0" fontId="3" fillId="11" borderId="33" xfId="0" applyFont="1" applyFill="1" applyBorder="1"/>
    <xf numFmtId="0" fontId="2" fillId="15" borderId="26" xfId="0" applyFont="1" applyFill="1" applyBorder="1" applyAlignment="1">
      <alignment horizontal="center"/>
    </xf>
    <xf numFmtId="0" fontId="2" fillId="15" borderId="30" xfId="0" applyFont="1" applyFill="1" applyBorder="1" applyAlignment="1">
      <alignment horizontal="center"/>
    </xf>
    <xf numFmtId="0" fontId="2" fillId="15" borderId="44" xfId="0" applyFont="1" applyFill="1" applyBorder="1" applyAlignment="1">
      <alignment horizontal="center"/>
    </xf>
    <xf numFmtId="0" fontId="5" fillId="8" borderId="47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2" fillId="11" borderId="40" xfId="0" applyFont="1" applyFill="1" applyBorder="1"/>
    <xf numFmtId="0" fontId="2" fillId="11" borderId="14" xfId="0" applyFont="1" applyFill="1" applyBorder="1"/>
    <xf numFmtId="0" fontId="10" fillId="11" borderId="20" xfId="0" applyFont="1" applyFill="1" applyBorder="1"/>
    <xf numFmtId="0" fontId="2" fillId="15" borderId="2" xfId="0" applyFont="1" applyFill="1" applyBorder="1"/>
    <xf numFmtId="0" fontId="2" fillId="15" borderId="3" xfId="0" applyFont="1" applyFill="1" applyBorder="1"/>
    <xf numFmtId="0" fontId="2" fillId="15" borderId="29" xfId="0" applyFont="1" applyFill="1" applyBorder="1"/>
    <xf numFmtId="0" fontId="2" fillId="15" borderId="22" xfId="0" applyFont="1" applyFill="1" applyBorder="1"/>
    <xf numFmtId="0" fontId="2" fillId="15" borderId="9" xfId="0" applyFont="1" applyFill="1" applyBorder="1"/>
    <xf numFmtId="0" fontId="2" fillId="11" borderId="9" xfId="0" applyFont="1" applyFill="1" applyBorder="1"/>
    <xf numFmtId="0" fontId="2" fillId="15" borderId="21" xfId="0" applyFont="1" applyFill="1" applyBorder="1"/>
    <xf numFmtId="0" fontId="2" fillId="11" borderId="0" xfId="0" applyFont="1" applyFill="1"/>
    <xf numFmtId="0" fontId="2" fillId="11" borderId="12" xfId="0" applyFont="1" applyFill="1" applyBorder="1"/>
    <xf numFmtId="0" fontId="2" fillId="15" borderId="10" xfId="0" applyFont="1" applyFill="1" applyBorder="1"/>
    <xf numFmtId="0" fontId="2" fillId="15" borderId="31" xfId="0" applyFont="1" applyFill="1" applyBorder="1"/>
    <xf numFmtId="0" fontId="2" fillId="15" borderId="32" xfId="0" applyFont="1" applyFill="1" applyBorder="1"/>
    <xf numFmtId="0" fontId="2" fillId="15" borderId="28" xfId="0" applyFont="1" applyFill="1" applyBorder="1"/>
    <xf numFmtId="0" fontId="2" fillId="15" borderId="5" xfId="0" applyFont="1" applyFill="1" applyBorder="1"/>
    <xf numFmtId="0" fontId="2" fillId="15" borderId="23" xfId="0" applyFont="1" applyFill="1" applyBorder="1"/>
    <xf numFmtId="0" fontId="3" fillId="15" borderId="22" xfId="0" applyFont="1" applyFill="1" applyBorder="1" applyAlignment="1">
      <alignment vertical="center"/>
    </xf>
    <xf numFmtId="0" fontId="3" fillId="15" borderId="42" xfId="0" applyFont="1" applyFill="1" applyBorder="1" applyAlignment="1">
      <alignment vertical="center"/>
    </xf>
    <xf numFmtId="0" fontId="2" fillId="15" borderId="4" xfId="0" applyFont="1" applyFill="1" applyBorder="1"/>
    <xf numFmtId="0" fontId="3" fillId="15" borderId="21" xfId="0" applyFont="1" applyFill="1" applyBorder="1" applyAlignment="1">
      <alignment vertical="center"/>
    </xf>
    <xf numFmtId="0" fontId="3" fillId="15" borderId="23" xfId="0" applyFont="1" applyFill="1" applyBorder="1" applyAlignment="1">
      <alignment vertical="center"/>
    </xf>
    <xf numFmtId="0" fontId="2" fillId="15" borderId="33" xfId="0" applyFont="1" applyFill="1" applyBorder="1"/>
    <xf numFmtId="0" fontId="2" fillId="15" borderId="43" xfId="0" applyFont="1" applyFill="1" applyBorder="1"/>
    <xf numFmtId="0" fontId="2" fillId="11" borderId="32" xfId="0" applyFont="1" applyFill="1" applyBorder="1"/>
    <xf numFmtId="0" fontId="2" fillId="11" borderId="29" xfId="0" applyFont="1" applyFill="1" applyBorder="1"/>
    <xf numFmtId="0" fontId="2" fillId="15" borderId="27" xfId="0" applyFont="1" applyFill="1" applyBorder="1"/>
    <xf numFmtId="0" fontId="2" fillId="15" borderId="34" xfId="0" applyFont="1" applyFill="1" applyBorder="1"/>
    <xf numFmtId="0" fontId="2" fillId="15" borderId="12" xfId="0" applyFont="1" applyFill="1" applyBorder="1"/>
    <xf numFmtId="0" fontId="2" fillId="11" borderId="8" xfId="0" applyFont="1" applyFill="1" applyBorder="1"/>
    <xf numFmtId="0" fontId="2" fillId="11" borderId="4" xfId="0" applyFont="1" applyFill="1" applyBorder="1"/>
    <xf numFmtId="0" fontId="2" fillId="15" borderId="0" xfId="0" applyFont="1" applyFill="1"/>
    <xf numFmtId="0" fontId="2" fillId="15" borderId="25" xfId="0" applyFont="1" applyFill="1" applyBorder="1"/>
    <xf numFmtId="0" fontId="2" fillId="15" borderId="30" xfId="0" applyFont="1" applyFill="1" applyBorder="1"/>
    <xf numFmtId="0" fontId="2" fillId="15" borderId="11" xfId="0" applyFont="1" applyFill="1" applyBorder="1"/>
    <xf numFmtId="0" fontId="3" fillId="8" borderId="31" xfId="0" applyFont="1" applyFill="1" applyBorder="1" applyAlignment="1">
      <alignment vertical="center"/>
    </xf>
    <xf numFmtId="0" fontId="3" fillId="8" borderId="36" xfId="0" applyFont="1" applyFill="1" applyBorder="1" applyAlignment="1">
      <alignment vertical="center"/>
    </xf>
    <xf numFmtId="0" fontId="2" fillId="15" borderId="26" xfId="0" applyFont="1" applyFill="1" applyBorder="1"/>
    <xf numFmtId="0" fontId="2" fillId="11" borderId="58" xfId="0" applyFont="1" applyFill="1" applyBorder="1"/>
    <xf numFmtId="0" fontId="2" fillId="11" borderId="0" xfId="0" applyFont="1" applyFill="1" applyAlignment="1">
      <alignment wrapText="1"/>
    </xf>
    <xf numFmtId="0" fontId="3" fillId="11" borderId="35" xfId="0" applyFont="1" applyFill="1" applyBorder="1" applyAlignment="1">
      <alignment vertical="center" wrapText="1"/>
    </xf>
    <xf numFmtId="0" fontId="2" fillId="14" borderId="22" xfId="0" applyFont="1" applyFill="1" applyBorder="1" applyAlignment="1">
      <alignment horizontal="center"/>
    </xf>
    <xf numFmtId="0" fontId="2" fillId="14" borderId="22" xfId="0" applyFont="1" applyFill="1" applyBorder="1"/>
    <xf numFmtId="0" fontId="2" fillId="14" borderId="23" xfId="0" applyFont="1" applyFill="1" applyBorder="1"/>
    <xf numFmtId="0" fontId="2" fillId="14" borderId="21" xfId="0" applyFont="1" applyFill="1" applyBorder="1"/>
    <xf numFmtId="0" fontId="2" fillId="14" borderId="26" xfId="0" applyFont="1" applyFill="1" applyBorder="1"/>
    <xf numFmtId="0" fontId="0" fillId="0" borderId="62" xfId="0" applyBorder="1"/>
    <xf numFmtId="0" fontId="0" fillId="2" borderId="69" xfId="0" applyFill="1" applyBorder="1"/>
    <xf numFmtId="0" fontId="0" fillId="9" borderId="70" xfId="0" applyFill="1" applyBorder="1"/>
    <xf numFmtId="0" fontId="0" fillId="14" borderId="71" xfId="0" applyFill="1" applyBorder="1"/>
    <xf numFmtId="0" fontId="4" fillId="8" borderId="35" xfId="0" applyFont="1" applyFill="1" applyBorder="1" applyAlignment="1">
      <alignment horizontal="left" vertical="center"/>
    </xf>
    <xf numFmtId="0" fontId="2" fillId="14" borderId="44" xfId="0" applyFont="1" applyFill="1" applyBorder="1"/>
    <xf numFmtId="0" fontId="3" fillId="11" borderId="73" xfId="0" applyFont="1" applyFill="1" applyBorder="1" applyAlignment="1">
      <alignment vertical="center"/>
    </xf>
    <xf numFmtId="0" fontId="2" fillId="15" borderId="48" xfId="0" applyFont="1" applyFill="1" applyBorder="1"/>
    <xf numFmtId="0" fontId="2" fillId="15" borderId="15" xfId="0" applyFont="1" applyFill="1" applyBorder="1" applyAlignment="1">
      <alignment horizontal="center"/>
    </xf>
    <xf numFmtId="0" fontId="10" fillId="11" borderId="54" xfId="0" applyFont="1" applyFill="1" applyBorder="1"/>
    <xf numFmtId="0" fontId="2" fillId="11" borderId="44" xfId="0" applyFont="1" applyFill="1" applyBorder="1"/>
    <xf numFmtId="0" fontId="4" fillId="8" borderId="74" xfId="0" applyFont="1" applyFill="1" applyBorder="1" applyAlignment="1">
      <alignment horizontal="left" vertical="center"/>
    </xf>
    <xf numFmtId="0" fontId="4" fillId="8" borderId="75" xfId="0" applyFont="1" applyFill="1" applyBorder="1" applyAlignment="1">
      <alignment horizontal="left" vertical="center"/>
    </xf>
    <xf numFmtId="0" fontId="5" fillId="5" borderId="75" xfId="0" applyFont="1" applyFill="1" applyBorder="1" applyAlignment="1">
      <alignment horizontal="center" vertical="center"/>
    </xf>
    <xf numFmtId="0" fontId="4" fillId="10" borderId="75" xfId="0" applyFont="1" applyFill="1" applyBorder="1" applyAlignment="1">
      <alignment horizontal="left" vertical="center"/>
    </xf>
    <xf numFmtId="0" fontId="4" fillId="10" borderId="74" xfId="0" applyFont="1" applyFill="1" applyBorder="1" applyAlignment="1">
      <alignment horizontal="left" vertical="center"/>
    </xf>
    <xf numFmtId="0" fontId="4" fillId="10" borderId="46" xfId="0" applyFont="1" applyFill="1" applyBorder="1" applyAlignment="1">
      <alignment horizontal="left" vertical="center"/>
    </xf>
    <xf numFmtId="0" fontId="4" fillId="10" borderId="58" xfId="0" applyFont="1" applyFill="1" applyBorder="1" applyAlignment="1">
      <alignment horizontal="left" vertical="center"/>
    </xf>
    <xf numFmtId="0" fontId="2" fillId="0" borderId="76" xfId="0" applyFont="1" applyBorder="1"/>
    <xf numFmtId="0" fontId="2" fillId="0" borderId="78" xfId="0" applyFont="1" applyBorder="1"/>
    <xf numFmtId="0" fontId="2" fillId="0" borderId="77" xfId="0" applyFont="1" applyBorder="1"/>
    <xf numFmtId="0" fontId="2" fillId="0" borderId="79" xfId="0" applyFont="1" applyBorder="1"/>
    <xf numFmtId="0" fontId="2" fillId="0" borderId="83" xfId="0" applyFont="1" applyBorder="1"/>
    <xf numFmtId="0" fontId="10" fillId="11" borderId="85" xfId="0" applyFont="1" applyFill="1" applyBorder="1"/>
    <xf numFmtId="0" fontId="2" fillId="0" borderId="80" xfId="0" applyFont="1" applyBorder="1"/>
    <xf numFmtId="0" fontId="2" fillId="0" borderId="87" xfId="0" applyFont="1" applyBorder="1"/>
    <xf numFmtId="0" fontId="2" fillId="14" borderId="83" xfId="0" applyFont="1" applyFill="1" applyBorder="1"/>
    <xf numFmtId="0" fontId="3" fillId="8" borderId="89" xfId="0" applyFont="1" applyFill="1" applyBorder="1" applyAlignment="1">
      <alignment horizontal="center" vertical="center"/>
    </xf>
    <xf numFmtId="0" fontId="2" fillId="14" borderId="80" xfId="0" applyFont="1" applyFill="1" applyBorder="1"/>
    <xf numFmtId="0" fontId="2" fillId="14" borderId="79" xfId="0" applyFont="1" applyFill="1" applyBorder="1"/>
    <xf numFmtId="0" fontId="2" fillId="14" borderId="45" xfId="0" applyFont="1" applyFill="1" applyBorder="1"/>
    <xf numFmtId="0" fontId="0" fillId="16" borderId="0" xfId="0" applyFill="1"/>
    <xf numFmtId="0" fontId="2" fillId="16" borderId="22" xfId="0" applyFont="1" applyFill="1" applyBorder="1" applyAlignment="1">
      <alignment horizontal="center"/>
    </xf>
    <xf numFmtId="0" fontId="13" fillId="16" borderId="29" xfId="0" applyFont="1" applyFill="1" applyBorder="1" applyAlignment="1">
      <alignment horizontal="center" vertical="center"/>
    </xf>
    <xf numFmtId="0" fontId="2" fillId="16" borderId="23" xfId="0" applyFont="1" applyFill="1" applyBorder="1"/>
    <xf numFmtId="0" fontId="3" fillId="16" borderId="22" xfId="0" applyFont="1" applyFill="1" applyBorder="1"/>
    <xf numFmtId="0" fontId="2" fillId="16" borderId="22" xfId="0" applyFont="1" applyFill="1" applyBorder="1"/>
    <xf numFmtId="0" fontId="2" fillId="16" borderId="0" xfId="0" applyFont="1" applyFill="1"/>
    <xf numFmtId="0" fontId="2" fillId="16" borderId="1" xfId="0" applyFont="1" applyFill="1" applyBorder="1"/>
    <xf numFmtId="0" fontId="2" fillId="17" borderId="21" xfId="0" applyFont="1" applyFill="1" applyBorder="1"/>
    <xf numFmtId="0" fontId="0" fillId="17" borderId="0" xfId="0" applyFill="1"/>
    <xf numFmtId="0" fontId="13" fillId="18" borderId="22" xfId="0" applyFont="1" applyFill="1" applyBorder="1" applyAlignment="1">
      <alignment horizontal="center" vertical="center"/>
    </xf>
    <xf numFmtId="0" fontId="13" fillId="18" borderId="23" xfId="0" applyFont="1" applyFill="1" applyBorder="1" applyAlignment="1">
      <alignment horizontal="center" vertical="center"/>
    </xf>
    <xf numFmtId="0" fontId="3" fillId="8" borderId="92" xfId="0" applyFont="1" applyFill="1" applyBorder="1" applyAlignment="1">
      <alignment horizontal="center" vertical="center"/>
    </xf>
    <xf numFmtId="0" fontId="2" fillId="7" borderId="22" xfId="0" applyFont="1" applyFill="1" applyBorder="1"/>
    <xf numFmtId="0" fontId="2" fillId="7" borderId="22" xfId="0" applyFont="1" applyFill="1" applyBorder="1" applyAlignment="1">
      <alignment horizontal="center"/>
    </xf>
    <xf numFmtId="0" fontId="2" fillId="7" borderId="44" xfId="0" applyFont="1" applyFill="1" applyBorder="1"/>
    <xf numFmtId="0" fontId="2" fillId="7" borderId="23" xfId="0" applyFont="1" applyFill="1" applyBorder="1"/>
    <xf numFmtId="0" fontId="2" fillId="19" borderId="1" xfId="0" applyFont="1" applyFill="1" applyBorder="1"/>
    <xf numFmtId="0" fontId="2" fillId="19" borderId="22" xfId="0" applyFont="1" applyFill="1" applyBorder="1"/>
    <xf numFmtId="0" fontId="2" fillId="19" borderId="0" xfId="0" applyFont="1" applyFill="1"/>
    <xf numFmtId="0" fontId="2" fillId="19" borderId="23" xfId="0" applyFont="1" applyFill="1" applyBorder="1"/>
    <xf numFmtId="0" fontId="0" fillId="11" borderId="0" xfId="0" applyFill="1"/>
    <xf numFmtId="0" fontId="0" fillId="11" borderId="0" xfId="0" applyFill="1" applyAlignment="1">
      <alignment horizontal="center"/>
    </xf>
    <xf numFmtId="0" fontId="2" fillId="19" borderId="21" xfId="0" applyFont="1" applyFill="1" applyBorder="1"/>
    <xf numFmtId="0" fontId="2" fillId="19" borderId="83" xfId="0" applyFont="1" applyFill="1" applyBorder="1"/>
    <xf numFmtId="0" fontId="2" fillId="19" borderId="45" xfId="0" applyFont="1" applyFill="1" applyBorder="1"/>
    <xf numFmtId="0" fontId="2" fillId="19" borderId="80" xfId="0" applyFont="1" applyFill="1" applyBorder="1"/>
    <xf numFmtId="0" fontId="2" fillId="19" borderId="79" xfId="0" applyFont="1" applyFill="1" applyBorder="1"/>
    <xf numFmtId="0" fontId="0" fillId="11" borderId="4" xfId="0" applyFill="1" applyBorder="1"/>
    <xf numFmtId="0" fontId="0" fillId="11" borderId="12" xfId="0" applyFill="1" applyBorder="1"/>
    <xf numFmtId="0" fontId="0" fillId="11" borderId="9" xfId="0" applyFill="1" applyBorder="1"/>
    <xf numFmtId="0" fontId="0" fillId="11" borderId="7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5" xfId="0" applyFill="1" applyBorder="1"/>
    <xf numFmtId="0" fontId="0" fillId="0" borderId="12" xfId="0" applyBorder="1" applyAlignment="1">
      <alignment horizontal="center"/>
    </xf>
    <xf numFmtId="0" fontId="0" fillId="11" borderId="93" xfId="0" applyFill="1" applyBorder="1"/>
    <xf numFmtId="0" fontId="0" fillId="9" borderId="94" xfId="0" applyFill="1" applyBorder="1"/>
    <xf numFmtId="0" fontId="0" fillId="16" borderId="51" xfId="0" applyFill="1" applyBorder="1"/>
    <xf numFmtId="0" fontId="0" fillId="17" borderId="50" xfId="0" applyFill="1" applyBorder="1"/>
    <xf numFmtId="0" fontId="0" fillId="19" borderId="52" xfId="0" applyFill="1" applyBorder="1"/>
    <xf numFmtId="0" fontId="0" fillId="6" borderId="95" xfId="0" applyFill="1" applyBorder="1"/>
    <xf numFmtId="0" fontId="4" fillId="8" borderId="75" xfId="0" applyFont="1" applyFill="1" applyBorder="1" applyAlignment="1">
      <alignment horizontal="left" vertical="top"/>
    </xf>
    <xf numFmtId="0" fontId="5" fillId="5" borderId="75" xfId="0" applyFont="1" applyFill="1" applyBorder="1" applyAlignment="1">
      <alignment horizontal="left" vertical="top"/>
    </xf>
    <xf numFmtId="0" fontId="4" fillId="10" borderId="75" xfId="0" applyFont="1" applyFill="1" applyBorder="1" applyAlignment="1">
      <alignment horizontal="left" vertical="top"/>
    </xf>
    <xf numFmtId="0" fontId="4" fillId="10" borderId="74" xfId="0" applyFont="1" applyFill="1" applyBorder="1" applyAlignment="1">
      <alignment horizontal="left" vertical="top"/>
    </xf>
    <xf numFmtId="0" fontId="4" fillId="10" borderId="46" xfId="0" applyFont="1" applyFill="1" applyBorder="1" applyAlignment="1">
      <alignment horizontal="left" vertical="top"/>
    </xf>
    <xf numFmtId="0" fontId="4" fillId="10" borderId="58" xfId="0" applyFont="1" applyFill="1" applyBorder="1" applyAlignment="1">
      <alignment horizontal="left" vertical="top"/>
    </xf>
    <xf numFmtId="0" fontId="5" fillId="8" borderId="11" xfId="0" applyFont="1" applyFill="1" applyBorder="1" applyAlignment="1">
      <alignment horizontal="center" vertical="center"/>
    </xf>
    <xf numFmtId="0" fontId="0" fillId="11" borderId="51" xfId="0" applyFill="1" applyBorder="1"/>
    <xf numFmtId="0" fontId="4" fillId="8" borderId="46" xfId="0" applyFont="1" applyFill="1" applyBorder="1" applyAlignment="1">
      <alignment horizontal="left" vertical="top"/>
    </xf>
    <xf numFmtId="0" fontId="2" fillId="19" borderId="25" xfId="0" applyFont="1" applyFill="1" applyBorder="1" applyAlignment="1">
      <alignment horizontal="center"/>
    </xf>
    <xf numFmtId="0" fontId="2" fillId="15" borderId="42" xfId="0" applyFont="1" applyFill="1" applyBorder="1"/>
    <xf numFmtId="0" fontId="2" fillId="15" borderId="35" xfId="0" applyFont="1" applyFill="1" applyBorder="1"/>
    <xf numFmtId="0" fontId="2" fillId="15" borderId="24" xfId="0" applyFont="1" applyFill="1" applyBorder="1"/>
    <xf numFmtId="0" fontId="4" fillId="8" borderId="106" xfId="0" applyFont="1" applyFill="1" applyBorder="1" applyAlignment="1">
      <alignment horizontal="left" vertical="top"/>
    </xf>
    <xf numFmtId="0" fontId="13" fillId="19" borderId="91" xfId="0" applyFont="1" applyFill="1" applyBorder="1" applyAlignment="1">
      <alignment horizontal="center" vertical="center"/>
    </xf>
    <xf numFmtId="0" fontId="2" fillId="11" borderId="91" xfId="0" applyFont="1" applyFill="1" applyBorder="1" applyAlignment="1">
      <alignment wrapText="1"/>
    </xf>
    <xf numFmtId="0" fontId="3" fillId="11" borderId="108" xfId="0" applyFont="1" applyFill="1" applyBorder="1" applyAlignment="1">
      <alignment vertical="center" wrapText="1"/>
    </xf>
    <xf numFmtId="0" fontId="3" fillId="11" borderId="109" xfId="0" applyFont="1" applyFill="1" applyBorder="1" applyAlignment="1">
      <alignment vertical="center" wrapText="1"/>
    </xf>
    <xf numFmtId="0" fontId="3" fillId="11" borderId="107" xfId="0" applyFont="1" applyFill="1" applyBorder="1" applyAlignment="1">
      <alignment vertical="center" wrapText="1"/>
    </xf>
    <xf numFmtId="0" fontId="2" fillId="11" borderId="112" xfId="0" applyFont="1" applyFill="1" applyBorder="1"/>
    <xf numFmtId="0" fontId="4" fillId="8" borderId="116" xfId="0" applyFont="1" applyFill="1" applyBorder="1" applyAlignment="1">
      <alignment horizontal="left" vertical="top"/>
    </xf>
    <xf numFmtId="0" fontId="2" fillId="0" borderId="117" xfId="0" applyFont="1" applyBorder="1"/>
    <xf numFmtId="0" fontId="4" fillId="8" borderId="118" xfId="0" applyFont="1" applyFill="1" applyBorder="1" applyAlignment="1">
      <alignment horizontal="left" vertical="top"/>
    </xf>
    <xf numFmtId="0" fontId="2" fillId="0" borderId="119" xfId="0" applyFont="1" applyBorder="1"/>
    <xf numFmtId="0" fontId="4" fillId="8" borderId="120" xfId="0" applyFont="1" applyFill="1" applyBorder="1" applyAlignment="1">
      <alignment horizontal="left" vertical="top"/>
    </xf>
    <xf numFmtId="0" fontId="2" fillId="15" borderId="121" xfId="0" applyFont="1" applyFill="1" applyBorder="1"/>
    <xf numFmtId="0" fontId="2" fillId="15" borderId="122" xfId="0" applyFont="1" applyFill="1" applyBorder="1"/>
    <xf numFmtId="0" fontId="3" fillId="11" borderId="123" xfId="0" applyFont="1" applyFill="1" applyBorder="1"/>
    <xf numFmtId="0" fontId="3" fillId="15" borderId="123" xfId="0" applyFont="1" applyFill="1" applyBorder="1"/>
    <xf numFmtId="0" fontId="3" fillId="19" borderId="123" xfId="0" applyFont="1" applyFill="1" applyBorder="1"/>
    <xf numFmtId="0" fontId="3" fillId="11" borderId="125" xfId="0" applyFont="1" applyFill="1" applyBorder="1"/>
    <xf numFmtId="0" fontId="2" fillId="0" borderId="126" xfId="0" applyFont="1" applyBorder="1"/>
    <xf numFmtId="0" fontId="2" fillId="15" borderId="90" xfId="0" applyFont="1" applyFill="1" applyBorder="1" applyAlignment="1">
      <alignment horizontal="center"/>
    </xf>
    <xf numFmtId="0" fontId="2" fillId="15" borderId="78" xfId="0" applyFont="1" applyFill="1" applyBorder="1" applyAlignment="1">
      <alignment horizontal="center"/>
    </xf>
    <xf numFmtId="0" fontId="2" fillId="15" borderId="77" xfId="0" applyFont="1" applyFill="1" applyBorder="1" applyAlignment="1">
      <alignment horizontal="center"/>
    </xf>
    <xf numFmtId="0" fontId="2" fillId="19" borderId="90" xfId="0" applyFont="1" applyFill="1" applyBorder="1" applyAlignment="1">
      <alignment horizontal="center"/>
    </xf>
    <xf numFmtId="0" fontId="2" fillId="19" borderId="78" xfId="0" applyFont="1" applyFill="1" applyBorder="1" applyAlignment="1">
      <alignment horizontal="center"/>
    </xf>
    <xf numFmtId="0" fontId="2" fillId="19" borderId="81" xfId="0" applyFont="1" applyFill="1" applyBorder="1" applyAlignment="1">
      <alignment horizontal="center"/>
    </xf>
    <xf numFmtId="0" fontId="10" fillId="11" borderId="55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85" xfId="0" applyFont="1" applyFill="1" applyBorder="1" applyAlignment="1">
      <alignment horizontal="center" vertical="center"/>
    </xf>
    <xf numFmtId="0" fontId="0" fillId="15" borderId="2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2" fillId="19" borderId="2" xfId="0" applyFont="1" applyFill="1" applyBorder="1" applyAlignment="1">
      <alignment horizontal="center"/>
    </xf>
    <xf numFmtId="0" fontId="2" fillId="19" borderId="3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80" xfId="0" applyFont="1" applyFill="1" applyBorder="1" applyAlignment="1">
      <alignment horizontal="center"/>
    </xf>
    <xf numFmtId="0" fontId="2" fillId="15" borderId="31" xfId="0" applyFont="1" applyFill="1" applyBorder="1" applyAlignment="1">
      <alignment horizontal="center"/>
    </xf>
    <xf numFmtId="0" fontId="2" fillId="15" borderId="32" xfId="0" applyFont="1" applyFill="1" applyBorder="1" applyAlignment="1">
      <alignment horizontal="center"/>
    </xf>
    <xf numFmtId="0" fontId="2" fillId="15" borderId="28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2" fillId="15" borderId="41" xfId="0" applyFont="1" applyFill="1" applyBorder="1" applyAlignment="1">
      <alignment horizontal="center"/>
    </xf>
    <xf numFmtId="0" fontId="2" fillId="15" borderId="39" xfId="0" applyFont="1" applyFill="1" applyBorder="1" applyAlignment="1">
      <alignment horizontal="center"/>
    </xf>
    <xf numFmtId="0" fontId="2" fillId="15" borderId="38" xfId="0" applyFont="1" applyFill="1" applyBorder="1" applyAlignment="1">
      <alignment horizontal="center"/>
    </xf>
    <xf numFmtId="0" fontId="2" fillId="15" borderId="19" xfId="0" applyFont="1" applyFill="1" applyBorder="1" applyAlignment="1">
      <alignment horizontal="center"/>
    </xf>
    <xf numFmtId="0" fontId="2" fillId="15" borderId="18" xfId="0" applyFont="1" applyFill="1" applyBorder="1" applyAlignment="1">
      <alignment horizontal="center"/>
    </xf>
    <xf numFmtId="0" fontId="2" fillId="19" borderId="38" xfId="0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82" xfId="0" applyFont="1" applyFill="1" applyBorder="1" applyAlignment="1">
      <alignment horizontal="center"/>
    </xf>
    <xf numFmtId="0" fontId="2" fillId="15" borderId="72" xfId="0" applyFont="1" applyFill="1" applyBorder="1" applyAlignment="1">
      <alignment horizontal="center"/>
    </xf>
    <xf numFmtId="0" fontId="2" fillId="15" borderId="22" xfId="0" applyFont="1" applyFill="1" applyBorder="1" applyAlignment="1">
      <alignment horizontal="center"/>
    </xf>
    <xf numFmtId="0" fontId="2" fillId="15" borderId="23" xfId="0" applyFont="1" applyFill="1" applyBorder="1" applyAlignment="1">
      <alignment horizontal="center"/>
    </xf>
    <xf numFmtId="0" fontId="11" fillId="0" borderId="10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2" fillId="19" borderId="6" xfId="0" applyFont="1" applyFill="1" applyBorder="1" applyAlignment="1">
      <alignment horizontal="center"/>
    </xf>
    <xf numFmtId="0" fontId="2" fillId="19" borderId="4" xfId="0" applyFont="1" applyFill="1" applyBorder="1" applyAlignment="1">
      <alignment horizontal="center"/>
    </xf>
    <xf numFmtId="0" fontId="2" fillId="19" borderId="87" xfId="0" applyFont="1" applyFill="1" applyBorder="1" applyAlignment="1">
      <alignment horizontal="center"/>
    </xf>
    <xf numFmtId="0" fontId="2" fillId="19" borderId="21" xfId="0" applyFont="1" applyFill="1" applyBorder="1" applyAlignment="1">
      <alignment horizontal="center"/>
    </xf>
    <xf numFmtId="0" fontId="2" fillId="19" borderId="22" xfId="0" applyFont="1" applyFill="1" applyBorder="1" applyAlignment="1">
      <alignment horizontal="center"/>
    </xf>
    <xf numFmtId="0" fontId="2" fillId="19" borderId="23" xfId="0" applyFont="1" applyFill="1" applyBorder="1" applyAlignment="1">
      <alignment horizontal="center"/>
    </xf>
    <xf numFmtId="0" fontId="2" fillId="19" borderId="86" xfId="0" applyFont="1" applyFill="1" applyBorder="1" applyAlignment="1">
      <alignment horizontal="center"/>
    </xf>
    <xf numFmtId="0" fontId="2" fillId="19" borderId="37" xfId="0" applyFont="1" applyFill="1" applyBorder="1" applyAlignment="1">
      <alignment horizontal="center"/>
    </xf>
    <xf numFmtId="0" fontId="2" fillId="19" borderId="17" xfId="0" applyFont="1" applyFill="1" applyBorder="1" applyAlignment="1">
      <alignment horizontal="center"/>
    </xf>
    <xf numFmtId="0" fontId="2" fillId="19" borderId="16" xfId="0" applyFont="1" applyFill="1" applyBorder="1" applyAlignment="1">
      <alignment horizontal="center"/>
    </xf>
    <xf numFmtId="0" fontId="2" fillId="19" borderId="84" xfId="0" applyFont="1" applyFill="1" applyBorder="1" applyAlignment="1">
      <alignment horizontal="center"/>
    </xf>
    <xf numFmtId="0" fontId="11" fillId="0" borderId="9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3" fillId="19" borderId="124" xfId="0" applyFont="1" applyFill="1" applyBorder="1" applyAlignment="1">
      <alignment horizontal="center"/>
    </xf>
    <xf numFmtId="0" fontId="3" fillId="19" borderId="123" xfId="0" applyFont="1" applyFill="1" applyBorder="1" applyAlignment="1">
      <alignment horizontal="center"/>
    </xf>
    <xf numFmtId="0" fontId="3" fillId="19" borderId="125" xfId="0" applyFont="1" applyFill="1" applyBorder="1" applyAlignment="1">
      <alignment horizontal="center"/>
    </xf>
    <xf numFmtId="0" fontId="11" fillId="0" borderId="98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2" fillId="19" borderId="24" xfId="0" applyFont="1" applyFill="1" applyBorder="1" applyAlignment="1">
      <alignment horizontal="center"/>
    </xf>
    <xf numFmtId="0" fontId="2" fillId="19" borderId="25" xfId="0" applyFont="1" applyFill="1" applyBorder="1" applyAlignment="1">
      <alignment horizontal="center"/>
    </xf>
    <xf numFmtId="0" fontId="2" fillId="19" borderId="105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20" borderId="12" xfId="0" applyFill="1" applyBorder="1"/>
    <xf numFmtId="0" fontId="0" fillId="20" borderId="0" xfId="0" applyFill="1"/>
    <xf numFmtId="0" fontId="0" fillId="20" borderId="11" xfId="0" applyFill="1" applyBorder="1"/>
    <xf numFmtId="0" fontId="9" fillId="14" borderId="21" xfId="0" applyFont="1" applyFill="1" applyBorder="1" applyAlignment="1">
      <alignment horizontal="center" vertical="center"/>
    </xf>
    <xf numFmtId="0" fontId="9" fillId="14" borderId="2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3" fillId="19" borderId="21" xfId="0" applyFont="1" applyFill="1" applyBorder="1" applyAlignment="1">
      <alignment horizontal="center" vertical="center"/>
    </xf>
    <xf numFmtId="0" fontId="13" fillId="19" borderId="2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0" fillId="0" borderId="53" xfId="0" applyBorder="1"/>
    <xf numFmtId="0" fontId="0" fillId="0" borderId="20" xfId="0" applyBorder="1"/>
    <xf numFmtId="0" fontId="0" fillId="0" borderId="52" xfId="0" applyBorder="1"/>
    <xf numFmtId="0" fontId="10" fillId="12" borderId="91" xfId="0" applyFont="1" applyFill="1" applyBorder="1" applyAlignment="1">
      <alignment horizontal="center" vertical="center"/>
    </xf>
    <xf numFmtId="0" fontId="10" fillId="12" borderId="107" xfId="0" applyFont="1" applyFill="1" applyBorder="1" applyAlignment="1">
      <alignment horizontal="center" vertical="center"/>
    </xf>
    <xf numFmtId="0" fontId="10" fillId="14" borderId="108" xfId="0" applyFont="1" applyFill="1" applyBorder="1" applyAlignment="1">
      <alignment horizontal="center" vertical="center" wrapText="1"/>
    </xf>
    <xf numFmtId="0" fontId="10" fillId="14" borderId="91" xfId="0" applyFont="1" applyFill="1" applyBorder="1" applyAlignment="1">
      <alignment horizontal="center" vertical="center" wrapText="1"/>
    </xf>
    <xf numFmtId="0" fontId="10" fillId="14" borderId="109" xfId="0" applyFont="1" applyFill="1" applyBorder="1" applyAlignment="1">
      <alignment horizontal="center" vertical="center" wrapText="1"/>
    </xf>
    <xf numFmtId="0" fontId="10" fillId="14" borderId="110" xfId="0" applyFont="1" applyFill="1" applyBorder="1" applyAlignment="1">
      <alignment horizontal="center" vertical="center" wrapText="1"/>
    </xf>
    <xf numFmtId="0" fontId="14" fillId="4" borderId="111" xfId="0" applyFont="1" applyFill="1" applyBorder="1" applyAlignment="1">
      <alignment horizontal="center" vertical="center" wrapText="1"/>
    </xf>
    <xf numFmtId="0" fontId="14" fillId="4" borderId="109" xfId="0" applyFont="1" applyFill="1" applyBorder="1" applyAlignment="1">
      <alignment horizontal="center" vertical="center" wrapText="1"/>
    </xf>
    <xf numFmtId="0" fontId="14" fillId="4" borderId="110" xfId="0" applyFont="1" applyFill="1" applyBorder="1" applyAlignment="1">
      <alignment horizontal="center" vertical="center" wrapText="1"/>
    </xf>
    <xf numFmtId="0" fontId="5" fillId="16" borderId="113" xfId="0" applyFont="1" applyFill="1" applyBorder="1" applyAlignment="1">
      <alignment horizontal="center" vertical="center" wrapText="1"/>
    </xf>
    <xf numFmtId="0" fontId="5" fillId="16" borderId="114" xfId="0" applyFont="1" applyFill="1" applyBorder="1" applyAlignment="1">
      <alignment horizontal="center" vertical="center" wrapText="1"/>
    </xf>
    <xf numFmtId="0" fontId="5" fillId="16" borderId="115" xfId="0" applyFont="1" applyFill="1" applyBorder="1" applyAlignment="1">
      <alignment horizontal="center" vertical="center" wrapText="1"/>
    </xf>
    <xf numFmtId="0" fontId="15" fillId="11" borderId="102" xfId="0" applyFont="1" applyFill="1" applyBorder="1" applyAlignment="1">
      <alignment horizontal="center" vertical="center" textRotation="90"/>
    </xf>
    <xf numFmtId="0" fontId="15" fillId="11" borderId="103" xfId="0" applyFont="1" applyFill="1" applyBorder="1" applyAlignment="1">
      <alignment horizontal="center" vertical="center" textRotation="90"/>
    </xf>
    <xf numFmtId="0" fontId="15" fillId="11" borderId="104" xfId="0" applyFont="1" applyFill="1" applyBorder="1" applyAlignment="1">
      <alignment horizontal="center" vertical="center" textRotation="90"/>
    </xf>
    <xf numFmtId="0" fontId="3" fillId="21" borderId="21" xfId="0" applyFont="1" applyFill="1" applyBorder="1" applyAlignment="1">
      <alignment horizontal="center" vertical="center" wrapText="1"/>
    </xf>
    <xf numFmtId="0" fontId="3" fillId="21" borderId="22" xfId="0" applyFont="1" applyFill="1" applyBorder="1" applyAlignment="1">
      <alignment horizontal="center" vertical="center" wrapText="1"/>
    </xf>
    <xf numFmtId="0" fontId="3" fillId="21" borderId="22" xfId="0" applyFont="1" applyFill="1" applyBorder="1" applyAlignment="1">
      <alignment horizontal="center" vertical="center"/>
    </xf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3" fillId="12" borderId="29" xfId="0" applyFont="1" applyFill="1" applyBorder="1" applyAlignment="1">
      <alignment horizontal="center" vertical="center"/>
    </xf>
    <xf numFmtId="0" fontId="13" fillId="12" borderId="33" xfId="0" applyFont="1" applyFill="1" applyBorder="1" applyAlignment="1">
      <alignment horizontal="center" vertical="center"/>
    </xf>
    <xf numFmtId="0" fontId="13" fillId="16" borderId="21" xfId="0" applyFont="1" applyFill="1" applyBorder="1" applyAlignment="1">
      <alignment horizontal="center" vertical="center"/>
    </xf>
    <xf numFmtId="0" fontId="13" fillId="16" borderId="22" xfId="0" applyFont="1" applyFill="1" applyBorder="1" applyAlignment="1">
      <alignment horizontal="center" vertical="center"/>
    </xf>
    <xf numFmtId="0" fontId="2" fillId="14" borderId="37" xfId="0" applyFont="1" applyFill="1" applyBorder="1" applyAlignment="1">
      <alignment horizontal="center"/>
    </xf>
    <xf numFmtId="0" fontId="2" fillId="14" borderId="84" xfId="0" applyFont="1" applyFill="1" applyBorder="1" applyAlignment="1">
      <alignment horizontal="center"/>
    </xf>
    <xf numFmtId="0" fontId="2" fillId="14" borderId="21" xfId="0" applyFont="1" applyFill="1" applyBorder="1" applyAlignment="1">
      <alignment horizontal="center"/>
    </xf>
    <xf numFmtId="0" fontId="2" fillId="14" borderId="22" xfId="0" applyFont="1" applyFill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4" borderId="23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4" borderId="80" xfId="0" applyFont="1" applyFill="1" applyBorder="1" applyAlignment="1">
      <alignment horizontal="center"/>
    </xf>
    <xf numFmtId="0" fontId="2" fillId="14" borderId="90" xfId="0" applyFont="1" applyFill="1" applyBorder="1" applyAlignment="1">
      <alignment horizontal="center"/>
    </xf>
    <xf numFmtId="0" fontId="2" fillId="14" borderId="78" xfId="0" applyFont="1" applyFill="1" applyBorder="1" applyAlignment="1">
      <alignment horizontal="center"/>
    </xf>
    <xf numFmtId="0" fontId="2" fillId="14" borderId="81" xfId="0" applyFont="1" applyFill="1" applyBorder="1" applyAlignment="1">
      <alignment horizontal="center"/>
    </xf>
    <xf numFmtId="0" fontId="2" fillId="14" borderId="38" xfId="0" applyFont="1" applyFill="1" applyBorder="1" applyAlignment="1">
      <alignment horizontal="center"/>
    </xf>
    <xf numFmtId="0" fontId="2" fillId="14" borderId="19" xfId="0" applyFont="1" applyFill="1" applyBorder="1" applyAlignment="1">
      <alignment horizontal="center"/>
    </xf>
    <xf numFmtId="0" fontId="2" fillId="14" borderId="82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3" fillId="15" borderId="22" xfId="0" applyFont="1" applyFill="1" applyBorder="1" applyAlignment="1">
      <alignment horizontal="center"/>
    </xf>
    <xf numFmtId="0" fontId="3" fillId="15" borderId="23" xfId="0" applyFont="1" applyFill="1" applyBorder="1" applyAlignment="1">
      <alignment horizontal="center"/>
    </xf>
    <xf numFmtId="0" fontId="2" fillId="14" borderId="86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0" fontId="2" fillId="14" borderId="87" xfId="0" applyFont="1" applyFill="1" applyBorder="1" applyAlignment="1">
      <alignment horizontal="center"/>
    </xf>
    <xf numFmtId="0" fontId="2" fillId="14" borderId="17" xfId="0" applyFont="1" applyFill="1" applyBorder="1" applyAlignment="1">
      <alignment horizontal="center"/>
    </xf>
    <xf numFmtId="0" fontId="2" fillId="14" borderId="16" xfId="0" applyFont="1" applyFill="1" applyBorder="1" applyAlignment="1">
      <alignment horizontal="center"/>
    </xf>
    <xf numFmtId="0" fontId="13" fillId="12" borderId="34" xfId="0" applyFont="1" applyFill="1" applyBorder="1" applyAlignment="1">
      <alignment horizontal="center" vertical="center" wrapText="1"/>
    </xf>
    <xf numFmtId="0" fontId="13" fillId="14" borderId="59" xfId="0" applyFont="1" applyFill="1" applyBorder="1" applyAlignment="1">
      <alignment horizontal="center" wrapText="1"/>
    </xf>
    <xf numFmtId="0" fontId="13" fillId="14" borderId="60" xfId="0" applyFont="1" applyFill="1" applyBorder="1" applyAlignment="1">
      <alignment horizontal="center" wrapText="1"/>
    </xf>
    <xf numFmtId="0" fontId="13" fillId="14" borderId="88" xfId="0" applyFont="1" applyFill="1" applyBorder="1" applyAlignment="1">
      <alignment horizont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3" fillId="12" borderId="23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3" fillId="4" borderId="43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0" fillId="10" borderId="63" xfId="0" applyFill="1" applyBorder="1"/>
    <xf numFmtId="0" fontId="0" fillId="10" borderId="64" xfId="0" applyFill="1" applyBorder="1"/>
    <xf numFmtId="0" fontId="0" fillId="10" borderId="68" xfId="0" applyFill="1" applyBorder="1"/>
    <xf numFmtId="0" fontId="11" fillId="0" borderId="6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wrapText="1"/>
    </xf>
    <xf numFmtId="0" fontId="11" fillId="0" borderId="56" xfId="0" applyFont="1" applyBorder="1" applyAlignment="1">
      <alignment horizontal="center" wrapText="1"/>
    </xf>
    <xf numFmtId="0" fontId="13" fillId="4" borderId="21" xfId="0" applyFont="1" applyFill="1" applyBorder="1" applyAlignment="1">
      <alignment horizontal="center" vertical="center" wrapText="1"/>
    </xf>
    <xf numFmtId="168" fontId="0" fillId="0" borderId="127" xfId="0" applyNumberFormat="1" applyBorder="1"/>
    <xf numFmtId="168" fontId="0" fillId="0" borderId="127" xfId="1" applyNumberFormat="1" applyFont="1" applyBorder="1"/>
    <xf numFmtId="168" fontId="0" fillId="0" borderId="132" xfId="0" applyNumberFormat="1" applyBorder="1"/>
    <xf numFmtId="168" fontId="0" fillId="0" borderId="132" xfId="1" applyNumberFormat="1" applyFont="1" applyBorder="1"/>
    <xf numFmtId="0" fontId="23" fillId="23" borderId="135" xfId="0" applyFont="1" applyFill="1" applyBorder="1" applyAlignment="1">
      <alignment horizontal="center" vertical="center" textRotation="255"/>
    </xf>
    <xf numFmtId="0" fontId="0" fillId="0" borderId="135" xfId="0" applyBorder="1" applyAlignment="1">
      <alignment horizontal="center" vertical="center" textRotation="255"/>
    </xf>
    <xf numFmtId="0" fontId="24" fillId="10" borderId="0" xfId="0" applyFont="1" applyFill="1" applyBorder="1" applyAlignment="1">
      <alignment horizontal="center" vertical="center"/>
    </xf>
    <xf numFmtId="0" fontId="24" fillId="10" borderId="134" xfId="0" applyFont="1" applyFill="1" applyBorder="1" applyAlignment="1">
      <alignment horizontal="center" vertical="center"/>
    </xf>
    <xf numFmtId="0" fontId="0" fillId="0" borderId="137" xfId="0" applyBorder="1" applyAlignment="1">
      <alignment wrapText="1"/>
    </xf>
    <xf numFmtId="168" fontId="0" fillId="0" borderId="0" xfId="0" applyNumberFormat="1"/>
    <xf numFmtId="168" fontId="0" fillId="0" borderId="128" xfId="0" applyNumberFormat="1" applyBorder="1"/>
    <xf numFmtId="0" fontId="0" fillId="22" borderId="135" xfId="0" applyFill="1" applyBorder="1" applyAlignment="1">
      <alignment horizontal="center" vertical="center" textRotation="255"/>
    </xf>
    <xf numFmtId="0" fontId="0" fillId="22" borderId="129" xfId="0" applyFill="1" applyBorder="1" applyAlignment="1">
      <alignment horizontal="center" vertical="center" textRotation="255"/>
    </xf>
    <xf numFmtId="0" fontId="0" fillId="12" borderId="142" xfId="0" applyFill="1" applyBorder="1" applyAlignment="1">
      <alignment horizontal="center" vertical="center" textRotation="255"/>
    </xf>
    <xf numFmtId="168" fontId="0" fillId="0" borderId="135" xfId="0" applyNumberFormat="1" applyBorder="1" applyAlignment="1">
      <alignment horizontal="center" vertical="center"/>
    </xf>
    <xf numFmtId="168" fontId="0" fillId="0" borderId="129" xfId="0" applyNumberFormat="1" applyBorder="1" applyAlignment="1">
      <alignment horizontal="center" vertical="center"/>
    </xf>
    <xf numFmtId="168" fontId="0" fillId="0" borderId="146" xfId="0" applyNumberFormat="1" applyBorder="1"/>
    <xf numFmtId="0" fontId="21" fillId="10" borderId="0" xfId="0" applyFont="1" applyFill="1" applyBorder="1" applyAlignment="1">
      <alignment horizontal="center" vertical="center"/>
    </xf>
    <xf numFmtId="168" fontId="0" fillId="0" borderId="128" xfId="1" applyNumberFormat="1" applyFont="1" applyBorder="1"/>
    <xf numFmtId="168" fontId="0" fillId="0" borderId="146" xfId="1" applyNumberFormat="1" applyFont="1" applyBorder="1"/>
    <xf numFmtId="168" fontId="0" fillId="0" borderId="147" xfId="0" applyNumberFormat="1" applyBorder="1"/>
    <xf numFmtId="168" fontId="0" fillId="0" borderId="147" xfId="1" applyNumberFormat="1" applyFont="1" applyBorder="1"/>
    <xf numFmtId="168" fontId="0" fillId="0" borderId="148" xfId="1" applyNumberFormat="1" applyFont="1" applyBorder="1"/>
    <xf numFmtId="0" fontId="0" fillId="11" borderId="0" xfId="0" applyFill="1" applyBorder="1" applyAlignment="1">
      <alignment horizontal="center" vertical="center" textRotation="255"/>
    </xf>
    <xf numFmtId="0" fontId="0" fillId="11" borderId="134" xfId="0" applyFill="1" applyBorder="1" applyAlignment="1">
      <alignment horizontal="center" vertical="center" textRotation="255"/>
    </xf>
    <xf numFmtId="0" fontId="0" fillId="12" borderId="143" xfId="0" applyFill="1" applyBorder="1" applyAlignment="1">
      <alignment horizontal="center" vertical="center" textRotation="255"/>
    </xf>
    <xf numFmtId="0" fontId="23" fillId="23" borderId="145" xfId="0" applyFont="1" applyFill="1" applyBorder="1" applyAlignment="1">
      <alignment horizontal="center" vertical="center" textRotation="255"/>
    </xf>
    <xf numFmtId="0" fontId="23" fillId="23" borderId="142" xfId="0" applyFont="1" applyFill="1" applyBorder="1" applyAlignment="1">
      <alignment horizontal="center" vertical="center" textRotation="255"/>
    </xf>
    <xf numFmtId="0" fontId="0" fillId="0" borderId="151" xfId="0" applyBorder="1" applyAlignment="1">
      <alignment horizontal="left" vertical="center"/>
    </xf>
    <xf numFmtId="168" fontId="28" fillId="0" borderId="129" xfId="0" applyNumberFormat="1" applyFont="1" applyBorder="1" applyAlignment="1">
      <alignment horizontal="center" vertical="center"/>
    </xf>
    <xf numFmtId="0" fontId="18" fillId="24" borderId="143" xfId="0" applyFont="1" applyFill="1" applyBorder="1" applyAlignment="1">
      <alignment horizontal="center"/>
    </xf>
    <xf numFmtId="0" fontId="18" fillId="24" borderId="131" xfId="0" applyFont="1" applyFill="1" applyBorder="1" applyAlignment="1">
      <alignment horizontal="center"/>
    </xf>
    <xf numFmtId="0" fontId="18" fillId="24" borderId="141" xfId="0" applyFont="1" applyFill="1" applyBorder="1" applyAlignment="1">
      <alignment horizontal="center"/>
    </xf>
    <xf numFmtId="168" fontId="19" fillId="0" borderId="143" xfId="0" applyNumberFormat="1" applyFont="1" applyBorder="1" applyAlignment="1">
      <alignment horizontal="center"/>
    </xf>
    <xf numFmtId="168" fontId="19" fillId="0" borderId="131" xfId="0" applyNumberFormat="1" applyFont="1" applyBorder="1" applyAlignment="1">
      <alignment horizontal="center"/>
    </xf>
    <xf numFmtId="168" fontId="19" fillId="0" borderId="141" xfId="0" applyNumberFormat="1" applyFont="1" applyBorder="1" applyAlignment="1">
      <alignment horizontal="center"/>
    </xf>
    <xf numFmtId="0" fontId="0" fillId="11" borderId="0" xfId="0" applyFill="1" applyBorder="1" applyAlignment="1">
      <alignment horizontal="center" vertical="center" textRotation="255"/>
    </xf>
    <xf numFmtId="0" fontId="21" fillId="24" borderId="143" xfId="0" applyFont="1" applyFill="1" applyBorder="1" applyAlignment="1">
      <alignment horizontal="center" vertical="center"/>
    </xf>
    <xf numFmtId="0" fontId="0" fillId="0" borderId="149" xfId="0" applyBorder="1"/>
    <xf numFmtId="0" fontId="0" fillId="0" borderId="133" xfId="0" applyBorder="1" applyAlignment="1"/>
    <xf numFmtId="0" fontId="0" fillId="0" borderId="133" xfId="0" applyBorder="1" applyAlignment="1">
      <alignment wrapText="1"/>
    </xf>
    <xf numFmtId="0" fontId="0" fillId="0" borderId="150" xfId="0" applyBorder="1"/>
    <xf numFmtId="0" fontId="0" fillId="22" borderId="132" xfId="0" applyFill="1" applyBorder="1" applyAlignment="1">
      <alignment horizontal="center" vertical="center" textRotation="255"/>
    </xf>
    <xf numFmtId="0" fontId="0" fillId="22" borderId="151" xfId="0" applyFill="1" applyBorder="1" applyAlignment="1">
      <alignment horizontal="center" vertical="center" textRotation="255"/>
    </xf>
    <xf numFmtId="168" fontId="0" fillId="22" borderId="127" xfId="0" applyNumberFormat="1" applyFill="1" applyBorder="1"/>
    <xf numFmtId="0" fontId="0" fillId="11" borderId="0" xfId="0" applyFill="1" applyBorder="1" applyAlignment="1">
      <alignment horizontal="center"/>
    </xf>
    <xf numFmtId="0" fontId="0" fillId="11" borderId="142" xfId="0" applyFill="1" applyBorder="1" applyAlignment="1">
      <alignment horizontal="center"/>
    </xf>
    <xf numFmtId="0" fontId="0" fillId="11" borderId="0" xfId="0" applyFill="1" applyAlignment="1">
      <alignment horizontal="center"/>
    </xf>
    <xf numFmtId="4" fontId="0" fillId="0" borderId="130" xfId="0" applyNumberFormat="1" applyBorder="1" applyAlignment="1">
      <alignment horizontal="center" vertical="center"/>
    </xf>
    <xf numFmtId="4" fontId="0" fillId="0" borderId="138" xfId="0" applyNumberFormat="1" applyBorder="1" applyAlignment="1">
      <alignment horizontal="center" vertical="center"/>
    </xf>
    <xf numFmtId="4" fontId="0" fillId="0" borderId="139" xfId="0" applyNumberFormat="1" applyBorder="1" applyAlignment="1">
      <alignment horizontal="center" vertical="center"/>
    </xf>
    <xf numFmtId="168" fontId="0" fillId="0" borderId="158" xfId="0" applyNumberFormat="1" applyBorder="1"/>
    <xf numFmtId="168" fontId="0" fillId="0" borderId="158" xfId="1" applyNumberFormat="1" applyFont="1" applyBorder="1"/>
    <xf numFmtId="168" fontId="0" fillId="0" borderId="127" xfId="0" applyNumberFormat="1" applyBorder="1" applyAlignment="1">
      <alignment horizontal="center"/>
    </xf>
    <xf numFmtId="0" fontId="29" fillId="10" borderId="9" xfId="0" applyFont="1" applyFill="1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10" borderId="14" xfId="0" applyFill="1" applyBorder="1"/>
    <xf numFmtId="0" fontId="0" fillId="12" borderId="159" xfId="0" applyFill="1" applyBorder="1" applyAlignment="1">
      <alignment horizontal="center" vertical="center" textRotation="255"/>
    </xf>
    <xf numFmtId="168" fontId="31" fillId="10" borderId="136" xfId="0" applyNumberFormat="1" applyFont="1" applyFill="1" applyBorder="1" applyAlignment="1">
      <alignment horizontal="center" vertical="center"/>
    </xf>
    <xf numFmtId="168" fontId="28" fillId="0" borderId="134" xfId="0" applyNumberFormat="1" applyFont="1" applyBorder="1" applyAlignment="1">
      <alignment horizontal="center" vertical="center"/>
    </xf>
    <xf numFmtId="168" fontId="0" fillId="0" borderId="159" xfId="0" applyNumberFormat="1" applyBorder="1" applyAlignment="1">
      <alignment horizontal="center"/>
    </xf>
    <xf numFmtId="0" fontId="27" fillId="0" borderId="159" xfId="0" applyFont="1" applyBorder="1"/>
    <xf numFmtId="0" fontId="0" fillId="0" borderId="159" xfId="0" applyFont="1" applyBorder="1" applyAlignment="1">
      <alignment horizontal="left"/>
    </xf>
    <xf numFmtId="0" fontId="22" fillId="0" borderId="172" xfId="0" applyFont="1" applyBorder="1"/>
    <xf numFmtId="0" fontId="22" fillId="0" borderId="173" xfId="0" applyFont="1" applyBorder="1"/>
    <xf numFmtId="0" fontId="22" fillId="0" borderId="174" xfId="0" applyFont="1" applyBorder="1"/>
    <xf numFmtId="0" fontId="22" fillId="0" borderId="179" xfId="0" applyFont="1" applyBorder="1" applyAlignment="1">
      <alignment horizontal="left"/>
    </xf>
    <xf numFmtId="0" fontId="22" fillId="0" borderId="180" xfId="0" applyFont="1" applyBorder="1" applyAlignment="1">
      <alignment horizontal="left"/>
    </xf>
    <xf numFmtId="168" fontId="0" fillId="0" borderId="181" xfId="0" applyNumberFormat="1" applyBorder="1"/>
    <xf numFmtId="0" fontId="22" fillId="0" borderId="182" xfId="0" applyFont="1" applyBorder="1" applyAlignment="1">
      <alignment horizontal="left"/>
    </xf>
    <xf numFmtId="0" fontId="22" fillId="0" borderId="183" xfId="0" applyFont="1" applyBorder="1" applyAlignment="1">
      <alignment horizontal="left"/>
    </xf>
    <xf numFmtId="168" fontId="0" fillId="0" borderId="184" xfId="0" applyNumberFormat="1" applyBorder="1"/>
    <xf numFmtId="168" fontId="32" fillId="0" borderId="162" xfId="0" applyNumberFormat="1" applyFont="1" applyBorder="1" applyAlignment="1">
      <alignment horizontal="center" vertical="center"/>
    </xf>
    <xf numFmtId="168" fontId="27" fillId="0" borderId="162" xfId="0" applyNumberFormat="1" applyFont="1" applyBorder="1"/>
    <xf numFmtId="168" fontId="28" fillId="0" borderId="141" xfId="0" applyNumberFormat="1" applyFont="1" applyBorder="1" applyAlignment="1">
      <alignment horizontal="center" vertical="center"/>
    </xf>
    <xf numFmtId="168" fontId="0" fillId="0" borderId="159" xfId="0" applyNumberFormat="1" applyBorder="1"/>
    <xf numFmtId="168" fontId="0" fillId="0" borderId="159" xfId="1" applyNumberFormat="1" applyFont="1" applyBorder="1"/>
    <xf numFmtId="168" fontId="19" fillId="0" borderId="159" xfId="0" applyNumberFormat="1" applyFont="1" applyBorder="1"/>
    <xf numFmtId="168" fontId="0" fillId="0" borderId="160" xfId="0" applyNumberFormat="1" applyBorder="1"/>
    <xf numFmtId="168" fontId="0" fillId="0" borderId="160" xfId="1" applyNumberFormat="1" applyFont="1" applyBorder="1"/>
    <xf numFmtId="168" fontId="0" fillId="0" borderId="175" xfId="0" applyNumberFormat="1" applyBorder="1"/>
    <xf numFmtId="168" fontId="0" fillId="0" borderId="176" xfId="0" applyNumberFormat="1" applyBorder="1"/>
    <xf numFmtId="168" fontId="0" fillId="0" borderId="185" xfId="0" applyNumberFormat="1" applyBorder="1"/>
    <xf numFmtId="168" fontId="0" fillId="0" borderId="168" xfId="0" applyNumberFormat="1" applyBorder="1"/>
    <xf numFmtId="168" fontId="0" fillId="0" borderId="168" xfId="1" applyNumberFormat="1" applyFont="1" applyBorder="1"/>
    <xf numFmtId="168" fontId="0" fillId="0" borderId="169" xfId="0" applyNumberFormat="1" applyBorder="1"/>
    <xf numFmtId="168" fontId="0" fillId="0" borderId="186" xfId="0" applyNumberFormat="1" applyBorder="1"/>
    <xf numFmtId="168" fontId="0" fillId="0" borderId="170" xfId="0" applyNumberFormat="1" applyBorder="1"/>
    <xf numFmtId="0" fontId="29" fillId="10" borderId="187" xfId="0" applyFont="1" applyFill="1" applyBorder="1" applyAlignment="1">
      <alignment horizontal="center" vertical="center"/>
    </xf>
    <xf numFmtId="0" fontId="21" fillId="10" borderId="160" xfId="0" applyFont="1" applyFill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10" borderId="167" xfId="0" applyFont="1" applyFill="1" applyBorder="1" applyAlignment="1">
      <alignment horizontal="center" vertical="center"/>
    </xf>
    <xf numFmtId="0" fontId="0" fillId="12" borderId="175" xfId="0" applyFill="1" applyBorder="1" applyAlignment="1">
      <alignment horizontal="left" vertical="center"/>
    </xf>
    <xf numFmtId="168" fontId="0" fillId="0" borderId="188" xfId="0" applyNumberFormat="1" applyBorder="1"/>
    <xf numFmtId="168" fontId="0" fillId="0" borderId="189" xfId="0" applyNumberFormat="1" applyBorder="1"/>
    <xf numFmtId="168" fontId="0" fillId="0" borderId="190" xfId="0" applyNumberFormat="1" applyBorder="1"/>
    <xf numFmtId="168" fontId="0" fillId="0" borderId="191" xfId="0" applyNumberFormat="1" applyBorder="1"/>
    <xf numFmtId="0" fontId="0" fillId="12" borderId="168" xfId="0" applyFill="1" applyBorder="1" applyAlignment="1">
      <alignment horizontal="center" vertical="center" textRotation="255"/>
    </xf>
    <xf numFmtId="168" fontId="0" fillId="0" borderId="192" xfId="0" applyNumberFormat="1" applyBorder="1" applyAlignment="1">
      <alignment horizontal="center" vertical="center"/>
    </xf>
    <xf numFmtId="0" fontId="0" fillId="12" borderId="186" xfId="0" applyFill="1" applyBorder="1" applyAlignment="1">
      <alignment horizontal="left" vertical="center"/>
    </xf>
    <xf numFmtId="0" fontId="0" fillId="12" borderId="177" xfId="0" applyFill="1" applyBorder="1" applyAlignment="1">
      <alignment horizontal="left" vertical="center"/>
    </xf>
    <xf numFmtId="168" fontId="0" fillId="0" borderId="178" xfId="0" applyNumberFormat="1" applyBorder="1"/>
    <xf numFmtId="168" fontId="0" fillId="0" borderId="178" xfId="1" applyNumberFormat="1" applyFont="1" applyBorder="1"/>
    <xf numFmtId="168" fontId="0" fillId="0" borderId="193" xfId="1" applyNumberFormat="1" applyFont="1" applyBorder="1"/>
    <xf numFmtId="168" fontId="0" fillId="0" borderId="194" xfId="0" applyNumberFormat="1" applyBorder="1"/>
    <xf numFmtId="168" fontId="0" fillId="0" borderId="193" xfId="0" applyNumberFormat="1" applyBorder="1"/>
    <xf numFmtId="0" fontId="0" fillId="12" borderId="171" xfId="0" applyFill="1" applyBorder="1" applyAlignment="1">
      <alignment horizontal="center" vertical="center" textRotation="255"/>
    </xf>
    <xf numFmtId="0" fontId="0" fillId="0" borderId="152" xfId="0" applyBorder="1" applyAlignment="1">
      <alignment horizontal="left" vertical="center"/>
    </xf>
    <xf numFmtId="0" fontId="0" fillId="23" borderId="175" xfId="0" applyFill="1" applyBorder="1" applyAlignment="1">
      <alignment horizontal="left" vertical="center"/>
    </xf>
    <xf numFmtId="0" fontId="23" fillId="23" borderId="197" xfId="0" applyFont="1" applyFill="1" applyBorder="1" applyAlignment="1">
      <alignment horizontal="center" vertical="center" textRotation="255"/>
    </xf>
    <xf numFmtId="168" fontId="0" fillId="0" borderId="198" xfId="0" applyNumberFormat="1" applyBorder="1" applyAlignment="1">
      <alignment horizontal="center" vertical="center"/>
    </xf>
    <xf numFmtId="0" fontId="0" fillId="23" borderId="186" xfId="0" applyFill="1" applyBorder="1" applyAlignment="1">
      <alignment horizontal="left" vertical="center"/>
    </xf>
    <xf numFmtId="168" fontId="0" fillId="0" borderId="199" xfId="0" applyNumberFormat="1" applyBorder="1" applyAlignment="1">
      <alignment horizontal="center" vertical="center"/>
    </xf>
    <xf numFmtId="168" fontId="0" fillId="0" borderId="202" xfId="0" applyNumberFormat="1" applyBorder="1" applyAlignment="1">
      <alignment horizontal="center" vertical="center"/>
    </xf>
    <xf numFmtId="0" fontId="0" fillId="23" borderId="203" xfId="0" applyFill="1" applyBorder="1" applyAlignment="1">
      <alignment horizontal="left" vertical="center"/>
    </xf>
    <xf numFmtId="0" fontId="0" fillId="0" borderId="204" xfId="0" applyBorder="1" applyAlignment="1">
      <alignment textRotation="255"/>
    </xf>
    <xf numFmtId="0" fontId="0" fillId="0" borderId="205" xfId="0" applyBorder="1" applyAlignment="1">
      <alignment horizontal="left" vertical="center"/>
    </xf>
    <xf numFmtId="168" fontId="0" fillId="0" borderId="176" xfId="1" applyNumberFormat="1" applyFont="1" applyBorder="1"/>
    <xf numFmtId="0" fontId="0" fillId="0" borderId="197" xfId="0" applyBorder="1" applyAlignment="1">
      <alignment horizontal="center" vertical="center" textRotation="255"/>
    </xf>
    <xf numFmtId="0" fontId="0" fillId="0" borderId="206" xfId="0" applyBorder="1" applyAlignment="1">
      <alignment textRotation="255"/>
    </xf>
    <xf numFmtId="0" fontId="0" fillId="0" borderId="207" xfId="0" applyBorder="1" applyAlignment="1">
      <alignment textRotation="255"/>
    </xf>
    <xf numFmtId="0" fontId="0" fillId="0" borderId="208" xfId="0" applyBorder="1" applyAlignment="1">
      <alignment horizontal="left" vertical="center"/>
    </xf>
    <xf numFmtId="0" fontId="0" fillId="0" borderId="201" xfId="0" applyBorder="1" applyAlignment="1">
      <alignment horizontal="center" vertical="center" textRotation="255"/>
    </xf>
    <xf numFmtId="0" fontId="20" fillId="11" borderId="0" xfId="0" applyFont="1" applyFill="1"/>
    <xf numFmtId="0" fontId="0" fillId="11" borderId="0" xfId="0" applyFill="1" applyBorder="1"/>
    <xf numFmtId="0" fontId="0" fillId="11" borderId="127" xfId="0" applyFill="1" applyBorder="1"/>
    <xf numFmtId="0" fontId="22" fillId="11" borderId="0" xfId="0" applyFont="1" applyFill="1"/>
    <xf numFmtId="0" fontId="29" fillId="10" borderId="12" xfId="0" applyFont="1" applyFill="1" applyBorder="1" applyAlignment="1">
      <alignment horizontal="center" vertical="center"/>
    </xf>
    <xf numFmtId="0" fontId="21" fillId="24" borderId="161" xfId="0" applyFont="1" applyFill="1" applyBorder="1" applyAlignment="1">
      <alignment horizontal="center" vertical="center"/>
    </xf>
    <xf numFmtId="0" fontId="21" fillId="10" borderId="161" xfId="0" applyFont="1" applyFill="1" applyBorder="1" applyAlignment="1">
      <alignment horizontal="center"/>
    </xf>
    <xf numFmtId="0" fontId="21" fillId="24" borderId="161" xfId="0" applyFont="1" applyFill="1" applyBorder="1" applyAlignment="1">
      <alignment horizontal="center"/>
    </xf>
    <xf numFmtId="0" fontId="25" fillId="0" borderId="209" xfId="0" applyFont="1" applyBorder="1" applyAlignment="1">
      <alignment horizontal="center" vertical="center"/>
    </xf>
    <xf numFmtId="0" fontId="25" fillId="0" borderId="163" xfId="0" applyFont="1" applyBorder="1" applyAlignment="1">
      <alignment horizontal="center" vertical="center"/>
    </xf>
    <xf numFmtId="0" fontId="25" fillId="0" borderId="164" xfId="0" applyFont="1" applyBorder="1" applyAlignment="1">
      <alignment horizontal="center" vertical="center"/>
    </xf>
    <xf numFmtId="0" fontId="24" fillId="10" borderId="210" xfId="0" applyFont="1" applyFill="1" applyBorder="1" applyAlignment="1">
      <alignment horizontal="center" vertical="center"/>
    </xf>
    <xf numFmtId="0" fontId="24" fillId="10" borderId="211" xfId="0" applyFont="1" applyFill="1" applyBorder="1" applyAlignment="1">
      <alignment horizontal="center" vertical="center"/>
    </xf>
    <xf numFmtId="0" fontId="24" fillId="10" borderId="165" xfId="0" applyFont="1" applyFill="1" applyBorder="1" applyAlignment="1">
      <alignment horizontal="center" vertical="center"/>
    </xf>
    <xf numFmtId="168" fontId="0" fillId="11" borderId="0" xfId="0" applyNumberFormat="1" applyFill="1" applyBorder="1"/>
    <xf numFmtId="0" fontId="11" fillId="0" borderId="145" xfId="0" applyFont="1" applyFill="1" applyBorder="1" applyAlignment="1">
      <alignment horizontal="center" vertical="center" textRotation="135" wrapText="1"/>
    </xf>
    <xf numFmtId="0" fontId="11" fillId="0" borderId="0" xfId="0" applyFont="1" applyFill="1" applyBorder="1" applyAlignment="1">
      <alignment horizontal="center" vertical="center" textRotation="135" wrapText="1"/>
    </xf>
    <xf numFmtId="0" fontId="20" fillId="11" borderId="0" xfId="0" applyFont="1" applyFill="1" applyBorder="1"/>
    <xf numFmtId="168" fontId="20" fillId="11" borderId="0" xfId="0" applyNumberFormat="1" applyFont="1" applyFill="1" applyBorder="1"/>
    <xf numFmtId="0" fontId="11" fillId="11" borderId="0" xfId="0" applyFont="1" applyFill="1" applyBorder="1" applyAlignment="1">
      <alignment horizontal="center" vertical="center" textRotation="135" wrapText="1"/>
    </xf>
    <xf numFmtId="0" fontId="22" fillId="0" borderId="159" xfId="0" applyFont="1" applyBorder="1"/>
    <xf numFmtId="168" fontId="0" fillId="0" borderId="203" xfId="0" applyNumberFormat="1" applyBorder="1"/>
    <xf numFmtId="168" fontId="0" fillId="0" borderId="212" xfId="0" applyNumberFormat="1" applyBorder="1"/>
    <xf numFmtId="0" fontId="0" fillId="0" borderId="159" xfId="0" applyBorder="1" applyAlignment="1">
      <alignment wrapText="1"/>
    </xf>
    <xf numFmtId="0" fontId="11" fillId="25" borderId="155" xfId="0" applyFont="1" applyFill="1" applyBorder="1" applyAlignment="1">
      <alignment horizontal="center" vertical="center" textRotation="255"/>
    </xf>
    <xf numFmtId="0" fontId="11" fillId="25" borderId="140" xfId="0" applyFont="1" applyFill="1" applyBorder="1" applyAlignment="1">
      <alignment horizontal="center" vertical="center" textRotation="255"/>
    </xf>
    <xf numFmtId="0" fontId="11" fillId="25" borderId="156" xfId="0" applyFont="1" applyFill="1" applyBorder="1" applyAlignment="1">
      <alignment horizontal="center" vertical="center" textRotation="255"/>
    </xf>
    <xf numFmtId="0" fontId="0" fillId="25" borderId="159" xfId="0" applyFill="1" applyBorder="1" applyAlignment="1">
      <alignment wrapText="1"/>
    </xf>
    <xf numFmtId="43" fontId="0" fillId="25" borderId="159" xfId="1" applyFont="1" applyFill="1" applyBorder="1"/>
    <xf numFmtId="168" fontId="0" fillId="25" borderId="159" xfId="1" applyNumberFormat="1" applyFont="1" applyFill="1" applyBorder="1"/>
    <xf numFmtId="0" fontId="30" fillId="25" borderId="0" xfId="0" applyFont="1" applyFill="1" applyBorder="1" applyAlignment="1">
      <alignment horizontal="center" vertical="center" textRotation="255"/>
    </xf>
    <xf numFmtId="0" fontId="30" fillId="25" borderId="131" xfId="0" applyFont="1" applyFill="1" applyBorder="1" applyAlignment="1">
      <alignment horizontal="center" vertical="center" textRotation="255"/>
    </xf>
    <xf numFmtId="0" fontId="21" fillId="24" borderId="141" xfId="0" applyFont="1" applyFill="1" applyBorder="1" applyAlignment="1">
      <alignment horizontal="center" vertical="center"/>
    </xf>
    <xf numFmtId="168" fontId="0" fillId="11" borderId="154" xfId="1" applyNumberFormat="1" applyFont="1" applyFill="1" applyBorder="1"/>
    <xf numFmtId="168" fontId="0" fillId="11" borderId="144" xfId="1" applyNumberFormat="1" applyFont="1" applyFill="1" applyBorder="1"/>
    <xf numFmtId="168" fontId="28" fillId="0" borderId="162" xfId="0" applyNumberFormat="1" applyFont="1" applyBorder="1" applyAlignment="1">
      <alignment horizontal="center" vertical="center"/>
    </xf>
    <xf numFmtId="168" fontId="19" fillId="0" borderId="190" xfId="0" applyNumberFormat="1" applyFont="1" applyBorder="1"/>
    <xf numFmtId="168" fontId="19" fillId="0" borderId="133" xfId="0" applyNumberFormat="1" applyFont="1" applyBorder="1"/>
    <xf numFmtId="43" fontId="19" fillId="0" borderId="133" xfId="1" applyFont="1" applyBorder="1"/>
    <xf numFmtId="168" fontId="19" fillId="0" borderId="195" xfId="0" applyNumberFormat="1" applyFont="1" applyBorder="1"/>
    <xf numFmtId="168" fontId="19" fillId="0" borderId="196" xfId="0" applyNumberFormat="1" applyFont="1" applyBorder="1"/>
    <xf numFmtId="168" fontId="19" fillId="0" borderId="138" xfId="0" applyNumberFormat="1" applyFont="1" applyBorder="1"/>
    <xf numFmtId="168" fontId="19" fillId="0" borderId="138" xfId="1" applyNumberFormat="1" applyFont="1" applyBorder="1"/>
    <xf numFmtId="168" fontId="19" fillId="0" borderId="153" xfId="0" applyNumberFormat="1" applyFont="1" applyBorder="1"/>
    <xf numFmtId="168" fontId="19" fillId="0" borderId="200" xfId="0" applyNumberFormat="1" applyFont="1" applyBorder="1"/>
    <xf numFmtId="168" fontId="19" fillId="0" borderId="157" xfId="1" applyNumberFormat="1" applyFont="1" applyBorder="1"/>
    <xf numFmtId="168" fontId="19" fillId="0" borderId="139" xfId="1" applyNumberFormat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CFAFE7"/>
      <color rgb="FF0D618B"/>
      <color rgb="FF19378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283076</xdr:colOff>
      <xdr:row>1</xdr:row>
      <xdr:rowOff>89783</xdr:rowOff>
    </xdr:from>
    <xdr:to>
      <xdr:col>21</xdr:col>
      <xdr:colOff>65978</xdr:colOff>
      <xdr:row>1</xdr:row>
      <xdr:rowOff>1080052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71BCD07-7C7F-7B7E-DAB2-8AD4F99C3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8415" y="275313"/>
          <a:ext cx="2453215" cy="99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749992</xdr:colOff>
      <xdr:row>0</xdr:row>
      <xdr:rowOff>174171</xdr:rowOff>
    </xdr:from>
    <xdr:to>
      <xdr:col>1</xdr:col>
      <xdr:colOff>3419877</xdr:colOff>
      <xdr:row>0</xdr:row>
      <xdr:rowOff>1099457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EDB634-74E2-19DF-55A3-63FA61457D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54" b="9615"/>
        <a:stretch/>
      </xdr:blipFill>
      <xdr:spPr>
        <a:xfrm>
          <a:off x="1150042" y="174171"/>
          <a:ext cx="2669885" cy="925286"/>
        </a:xfrm>
        <a:prstGeom prst="rect">
          <a:avLst/>
        </a:prstGeom>
      </xdr:spPr>
    </xdr:pic>
    <xdr:clientData/>
  </xdr:twoCellAnchor>
  <xdr:twoCellAnchor editAs="oneCell">
    <xdr:from>
      <xdr:col>5</xdr:col>
      <xdr:colOff>129028</xdr:colOff>
      <xdr:row>0</xdr:row>
      <xdr:rowOff>253893</xdr:rowOff>
    </xdr:from>
    <xdr:to>
      <xdr:col>5</xdr:col>
      <xdr:colOff>719098</xdr:colOff>
      <xdr:row>0</xdr:row>
      <xdr:rowOff>841722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681EFB7-CE5D-D09E-40E1-B48E77D36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934" y="253893"/>
          <a:ext cx="590070" cy="587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5C2A-D4F8-4E6A-BDD0-EDE1AA64C529}">
  <sheetPr>
    <tabColor theme="8" tint="0.59999389629810485"/>
  </sheetPr>
  <dimension ref="A1:AQ24"/>
  <sheetViews>
    <sheetView zoomScale="70" zoomScaleNormal="70" workbookViewId="0">
      <selection activeCell="P24" sqref="P24"/>
    </sheetView>
  </sheetViews>
  <sheetFormatPr defaultRowHeight="14.4" x14ac:dyDescent="0.3"/>
  <cols>
    <col min="1" max="1" width="8.88671875" style="159"/>
    <col min="2" max="2" width="9.44140625" bestFit="1" customWidth="1"/>
    <col min="3" max="3" width="4.77734375" customWidth="1"/>
    <col min="4" max="4" width="9.88671875" customWidth="1"/>
    <col min="5" max="5" width="4.109375" customWidth="1"/>
    <col min="6" max="6" width="4.5546875" customWidth="1"/>
    <col min="7" max="7" width="4.77734375" customWidth="1"/>
    <col min="8" max="8" width="4.5546875" customWidth="1"/>
    <col min="9" max="9" width="4.44140625" customWidth="1"/>
    <col min="10" max="10" width="13.33203125" customWidth="1"/>
    <col min="11" max="11" width="4.109375" customWidth="1"/>
    <col min="12" max="12" width="5" customWidth="1"/>
    <col min="13" max="13" width="5.5546875" customWidth="1"/>
    <col min="14" max="14" width="6.109375" customWidth="1"/>
    <col min="15" max="15" width="4.77734375" customWidth="1"/>
    <col min="16" max="17" width="5" customWidth="1"/>
    <col min="18" max="18" width="5.33203125" customWidth="1"/>
    <col min="19" max="19" width="3.21875" bestFit="1" customWidth="1"/>
    <col min="20" max="20" width="6.33203125" customWidth="1"/>
    <col min="21" max="21" width="3.21875" bestFit="1" customWidth="1"/>
    <col min="22" max="22" width="4.5546875" customWidth="1"/>
    <col min="23" max="23" width="5.77734375" customWidth="1"/>
    <col min="24" max="24" width="5.88671875" customWidth="1"/>
    <col min="25" max="25" width="6.21875" customWidth="1"/>
    <col min="26" max="26" width="4.88671875" customWidth="1"/>
    <col min="27" max="27" width="6.33203125" customWidth="1"/>
    <col min="28" max="28" width="5.5546875" customWidth="1"/>
    <col min="29" max="29" width="7" customWidth="1"/>
    <col min="30" max="30" width="4.77734375" customWidth="1"/>
    <col min="31" max="31" width="6.21875" customWidth="1"/>
    <col min="32" max="32" width="5.77734375" customWidth="1"/>
    <col min="33" max="33" width="7.6640625" customWidth="1"/>
    <col min="34" max="34" width="3.77734375" style="159" customWidth="1"/>
    <col min="35" max="35" width="3.5546875" customWidth="1"/>
    <col min="36" max="36" width="5.21875" customWidth="1"/>
    <col min="37" max="37" width="32" customWidth="1"/>
    <col min="38" max="38" width="2.88671875" customWidth="1"/>
  </cols>
  <sheetData>
    <row r="1" spans="1:43" s="159" customFormat="1" x14ac:dyDescent="0.3"/>
    <row r="2" spans="1:43" ht="91.8" customHeight="1" thickBot="1" x14ac:dyDescent="0.35">
      <c r="B2" s="295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7"/>
      <c r="AI2" s="159"/>
      <c r="AJ2" s="159"/>
      <c r="AK2" s="159"/>
      <c r="AL2" s="159"/>
      <c r="AM2" s="159"/>
      <c r="AN2" s="159"/>
      <c r="AO2" s="159"/>
      <c r="AP2" s="159"/>
      <c r="AQ2" s="159"/>
    </row>
    <row r="3" spans="1:43" ht="15" thickBot="1" x14ac:dyDescent="0.35">
      <c r="A3" s="310" t="s">
        <v>34</v>
      </c>
      <c r="B3" s="186">
        <v>2024</v>
      </c>
      <c r="C3" s="28">
        <v>1</v>
      </c>
      <c r="D3" s="28">
        <v>2</v>
      </c>
      <c r="E3" s="28">
        <v>3</v>
      </c>
      <c r="F3" s="28">
        <v>4</v>
      </c>
      <c r="G3" s="29">
        <v>5</v>
      </c>
      <c r="H3" s="28">
        <v>6</v>
      </c>
      <c r="I3" s="30">
        <v>7</v>
      </c>
      <c r="J3" s="30">
        <v>8</v>
      </c>
      <c r="K3" s="30">
        <v>9</v>
      </c>
      <c r="L3" s="30">
        <v>10</v>
      </c>
      <c r="M3" s="30">
        <v>11</v>
      </c>
      <c r="N3" s="30">
        <v>12</v>
      </c>
      <c r="O3" s="30">
        <v>13</v>
      </c>
      <c r="P3" s="30">
        <v>14</v>
      </c>
      <c r="Q3" s="30">
        <v>15</v>
      </c>
      <c r="R3" s="30">
        <v>16</v>
      </c>
      <c r="S3" s="30">
        <v>17</v>
      </c>
      <c r="T3" s="30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  <c r="AA3" s="30">
        <v>25</v>
      </c>
      <c r="AB3" s="30">
        <v>26</v>
      </c>
      <c r="AC3" s="30">
        <v>27</v>
      </c>
      <c r="AD3" s="30">
        <v>28</v>
      </c>
      <c r="AE3" s="30">
        <v>29</v>
      </c>
      <c r="AF3" s="30">
        <v>30</v>
      </c>
      <c r="AG3" s="150">
        <v>31</v>
      </c>
      <c r="AI3" s="169"/>
      <c r="AJ3" s="170"/>
      <c r="AK3" s="172"/>
      <c r="AL3" s="168"/>
      <c r="AM3" s="159"/>
      <c r="AN3" s="159"/>
      <c r="AO3" s="159"/>
      <c r="AP3" s="159"/>
      <c r="AQ3" s="159"/>
    </row>
    <row r="4" spans="1:43" ht="18" customHeight="1" thickBot="1" x14ac:dyDescent="0.35">
      <c r="A4" s="311"/>
      <c r="B4" s="193" t="s">
        <v>0</v>
      </c>
      <c r="C4" s="194"/>
      <c r="D4" s="298" t="s">
        <v>26</v>
      </c>
      <c r="E4" s="298"/>
      <c r="F4" s="298"/>
      <c r="G4" s="299"/>
      <c r="H4" s="195"/>
      <c r="I4" s="196"/>
      <c r="J4" s="300" t="s">
        <v>27</v>
      </c>
      <c r="K4" s="301"/>
      <c r="L4" s="302"/>
      <c r="M4" s="302"/>
      <c r="N4" s="303"/>
      <c r="O4" s="197"/>
      <c r="P4" s="197"/>
      <c r="Q4" s="304" t="s">
        <v>28</v>
      </c>
      <c r="R4" s="305"/>
      <c r="S4" s="305"/>
      <c r="T4" s="305"/>
      <c r="U4" s="306"/>
      <c r="V4" s="197"/>
      <c r="W4" s="197"/>
      <c r="X4" s="305" t="s">
        <v>29</v>
      </c>
      <c r="Y4" s="305"/>
      <c r="Z4" s="305"/>
      <c r="AA4" s="305"/>
      <c r="AB4" s="305"/>
      <c r="AC4" s="198"/>
      <c r="AD4" s="199"/>
      <c r="AE4" s="307" t="s">
        <v>30</v>
      </c>
      <c r="AF4" s="308"/>
      <c r="AG4" s="309"/>
      <c r="AI4" s="276"/>
      <c r="AJ4" s="277"/>
      <c r="AK4" s="277"/>
      <c r="AL4" s="278"/>
      <c r="AM4" s="159"/>
      <c r="AN4" s="159"/>
      <c r="AO4" s="159"/>
      <c r="AP4" s="159"/>
      <c r="AQ4" s="159"/>
    </row>
    <row r="5" spans="1:43" ht="21.6" customHeight="1" thickBot="1" x14ac:dyDescent="0.35">
      <c r="A5" s="311"/>
      <c r="B5" s="200" t="s">
        <v>1</v>
      </c>
      <c r="C5" s="279" t="s">
        <v>31</v>
      </c>
      <c r="D5" s="280"/>
      <c r="E5" s="20"/>
      <c r="F5" s="71"/>
      <c r="G5" s="281" t="s">
        <v>32</v>
      </c>
      <c r="H5" s="282"/>
      <c r="I5" s="282"/>
      <c r="J5" s="282"/>
      <c r="K5" s="283"/>
      <c r="L5" s="14"/>
      <c r="M5" s="14"/>
      <c r="N5" s="284" t="s">
        <v>33</v>
      </c>
      <c r="O5" s="285"/>
      <c r="P5" s="285"/>
      <c r="Q5" s="148"/>
      <c r="R5" s="149"/>
      <c r="S5" s="15"/>
      <c r="T5" s="25"/>
      <c r="U5" s="286" t="s">
        <v>38</v>
      </c>
      <c r="V5" s="287"/>
      <c r="W5" s="287"/>
      <c r="X5" s="287"/>
      <c r="Y5" s="288"/>
      <c r="Z5" s="70"/>
      <c r="AA5" s="71"/>
      <c r="AB5" s="292" t="s">
        <v>39</v>
      </c>
      <c r="AC5" s="293"/>
      <c r="AD5" s="293"/>
      <c r="AE5" s="294"/>
      <c r="AF5" s="12"/>
      <c r="AG5" s="201"/>
      <c r="AH5" s="187"/>
      <c r="AI5" s="289" t="s">
        <v>23</v>
      </c>
      <c r="AJ5" s="290"/>
      <c r="AK5" s="291"/>
      <c r="AL5" s="178"/>
      <c r="AM5" s="159"/>
      <c r="AN5" s="159"/>
      <c r="AO5" s="159"/>
      <c r="AP5" s="159"/>
      <c r="AQ5" s="159"/>
    </row>
    <row r="6" spans="1:43" ht="24.6" customHeight="1" thickBot="1" x14ac:dyDescent="0.35">
      <c r="A6" s="311"/>
      <c r="B6" s="202" t="s">
        <v>2</v>
      </c>
      <c r="C6" s="98"/>
      <c r="D6" s="12"/>
      <c r="E6" s="91"/>
      <c r="F6" s="313" t="s">
        <v>35</v>
      </c>
      <c r="G6" s="314"/>
      <c r="H6" s="314"/>
      <c r="I6" s="314"/>
      <c r="J6" s="314"/>
      <c r="K6" s="14"/>
      <c r="L6" s="14"/>
      <c r="M6" s="315" t="s">
        <v>36</v>
      </c>
      <c r="N6" s="315"/>
      <c r="O6" s="315"/>
      <c r="P6" s="315"/>
      <c r="Q6" s="315"/>
      <c r="R6" s="14"/>
      <c r="S6" s="14"/>
      <c r="T6" s="273" t="s">
        <v>37</v>
      </c>
      <c r="U6" s="274"/>
      <c r="V6" s="274"/>
      <c r="W6" s="274"/>
      <c r="X6" s="275"/>
      <c r="Y6" s="17"/>
      <c r="Z6" s="17"/>
      <c r="AA6" s="161"/>
      <c r="AB6" s="156"/>
      <c r="AC6" s="156"/>
      <c r="AD6" s="156"/>
      <c r="AE6" s="158"/>
      <c r="AF6" s="90"/>
      <c r="AG6" s="203"/>
      <c r="AH6" s="187"/>
      <c r="AI6" s="261" t="s">
        <v>25</v>
      </c>
      <c r="AJ6" s="262"/>
      <c r="AK6" s="263"/>
      <c r="AL6" s="175"/>
      <c r="AM6" s="159"/>
      <c r="AN6" s="159"/>
      <c r="AO6" s="159"/>
      <c r="AP6" s="159"/>
      <c r="AQ6" s="159"/>
    </row>
    <row r="7" spans="1:43" ht="15" thickBot="1" x14ac:dyDescent="0.35">
      <c r="A7" s="312"/>
      <c r="B7" s="204" t="s">
        <v>3</v>
      </c>
      <c r="C7" s="205"/>
      <c r="D7" s="206"/>
      <c r="E7" s="205"/>
      <c r="F7" s="205"/>
      <c r="G7" s="205"/>
      <c r="H7" s="207"/>
      <c r="I7" s="207"/>
      <c r="J7" s="208"/>
      <c r="K7" s="208"/>
      <c r="L7" s="208"/>
      <c r="M7" s="208"/>
      <c r="N7" s="208"/>
      <c r="O7" s="207"/>
      <c r="P7" s="207"/>
      <c r="Q7" s="208"/>
      <c r="R7" s="208"/>
      <c r="S7" s="208"/>
      <c r="T7" s="208"/>
      <c r="U7" s="208"/>
      <c r="V7" s="207"/>
      <c r="W7" s="209"/>
      <c r="X7" s="264"/>
      <c r="Y7" s="265"/>
      <c r="Z7" s="265"/>
      <c r="AA7" s="265"/>
      <c r="AB7" s="266"/>
      <c r="AC7" s="207"/>
      <c r="AD7" s="264"/>
      <c r="AE7" s="266"/>
      <c r="AF7" s="210"/>
      <c r="AG7" s="211"/>
      <c r="AH7" s="187"/>
      <c r="AI7" s="267" t="s">
        <v>24</v>
      </c>
      <c r="AJ7" s="268"/>
      <c r="AK7" s="269"/>
      <c r="AL7" s="179"/>
      <c r="AM7" s="159"/>
      <c r="AN7" s="159"/>
      <c r="AO7" s="159"/>
      <c r="AP7" s="159"/>
      <c r="AQ7" s="159"/>
    </row>
    <row r="8" spans="1:43" ht="20.399999999999999" customHeight="1" thickBot="1" x14ac:dyDescent="0.35">
      <c r="B8" s="188" t="s">
        <v>4</v>
      </c>
      <c r="C8" s="189"/>
      <c r="D8" s="52"/>
      <c r="E8" s="190"/>
      <c r="F8" s="70"/>
      <c r="G8" s="70"/>
      <c r="H8" s="191"/>
      <c r="I8" s="92"/>
      <c r="J8" s="47"/>
      <c r="K8" s="47"/>
      <c r="L8" s="98"/>
      <c r="M8" s="19"/>
      <c r="N8" s="19"/>
      <c r="O8" s="192"/>
      <c r="P8" s="93"/>
      <c r="Q8" s="47"/>
      <c r="R8" s="47"/>
      <c r="S8" s="98"/>
      <c r="T8" s="19"/>
      <c r="U8" s="19"/>
      <c r="V8" s="192"/>
      <c r="W8" s="93"/>
      <c r="X8" s="47"/>
      <c r="Y8" s="47"/>
      <c r="Z8" s="190"/>
      <c r="AA8" s="70"/>
      <c r="AB8" s="70"/>
      <c r="AC8" s="270"/>
      <c r="AD8" s="271"/>
      <c r="AE8" s="271"/>
      <c r="AF8" s="271"/>
      <c r="AG8" s="272"/>
      <c r="AH8" s="174"/>
      <c r="AI8" s="267" t="s">
        <v>20</v>
      </c>
      <c r="AJ8" s="268"/>
      <c r="AK8" s="269"/>
      <c r="AL8" s="176"/>
      <c r="AM8" s="159"/>
      <c r="AN8" s="159"/>
      <c r="AO8" s="159"/>
      <c r="AP8" s="159"/>
      <c r="AQ8" s="159"/>
    </row>
    <row r="9" spans="1:43" ht="18" customHeight="1" thickBot="1" x14ac:dyDescent="0.35">
      <c r="B9" s="180" t="s">
        <v>5</v>
      </c>
      <c r="C9" s="117"/>
      <c r="D9" s="61"/>
      <c r="E9" s="66"/>
      <c r="F9" s="66"/>
      <c r="G9" s="66"/>
      <c r="H9" s="66"/>
      <c r="I9" s="77"/>
      <c r="J9" s="12"/>
      <c r="K9" s="70"/>
      <c r="L9" s="87"/>
      <c r="M9" s="88"/>
      <c r="N9" s="88"/>
      <c r="O9" s="93"/>
      <c r="P9" s="94"/>
      <c r="Q9" s="61"/>
      <c r="R9" s="12"/>
      <c r="S9" s="89"/>
      <c r="T9" s="80"/>
      <c r="U9" s="80"/>
      <c r="V9" s="92"/>
      <c r="W9" s="95"/>
      <c r="X9" s="61"/>
      <c r="Y9" s="71"/>
      <c r="Z9" s="146"/>
      <c r="AA9" s="66"/>
      <c r="AB9" s="66"/>
      <c r="AC9" s="51"/>
      <c r="AD9" s="44"/>
      <c r="AE9" s="18"/>
      <c r="AF9" s="20"/>
      <c r="AG9" s="162"/>
      <c r="AH9" s="174"/>
      <c r="AI9" s="247" t="s">
        <v>21</v>
      </c>
      <c r="AJ9" s="248"/>
      <c r="AK9" s="249"/>
      <c r="AL9" s="177"/>
      <c r="AM9" s="159"/>
      <c r="AN9" s="159"/>
      <c r="AO9" s="159"/>
      <c r="AP9" s="159"/>
      <c r="AQ9" s="159"/>
    </row>
    <row r="10" spans="1:43" ht="21.6" customHeight="1" thickBot="1" x14ac:dyDescent="0.35">
      <c r="B10" s="180" t="s">
        <v>6</v>
      </c>
      <c r="C10" s="152"/>
      <c r="D10" s="153"/>
      <c r="E10" s="151"/>
      <c r="F10" s="151"/>
      <c r="G10" s="154"/>
      <c r="H10" s="21"/>
      <c r="I10" s="21"/>
      <c r="J10" s="78"/>
      <c r="K10" s="78"/>
      <c r="L10" s="78"/>
      <c r="M10" s="78"/>
      <c r="N10" s="78"/>
      <c r="O10" s="21"/>
      <c r="P10" s="22"/>
      <c r="Q10" s="69"/>
      <c r="R10" s="66"/>
      <c r="S10" s="41"/>
      <c r="T10" s="41"/>
      <c r="U10" s="77"/>
      <c r="V10" s="21"/>
      <c r="W10" s="21"/>
      <c r="X10" s="78"/>
      <c r="Y10" s="78"/>
      <c r="Z10" s="43"/>
      <c r="AA10" s="43"/>
      <c r="AB10" s="79"/>
      <c r="AC10" s="12"/>
      <c r="AD10" s="70"/>
      <c r="AE10" s="250"/>
      <c r="AF10" s="251"/>
      <c r="AG10" s="252"/>
      <c r="AI10" s="159"/>
      <c r="AJ10" s="159"/>
      <c r="AK10" s="159"/>
      <c r="AL10" s="159"/>
      <c r="AM10" s="159"/>
      <c r="AN10" s="159"/>
      <c r="AO10" s="159"/>
      <c r="AP10" s="159"/>
      <c r="AQ10" s="159"/>
    </row>
    <row r="11" spans="1:43" ht="19.2" customHeight="1" thickBot="1" x14ac:dyDescent="0.35">
      <c r="B11" s="180" t="s">
        <v>7</v>
      </c>
      <c r="C11" s="19"/>
      <c r="D11" s="113"/>
      <c r="E11" s="23"/>
      <c r="F11" s="23"/>
      <c r="G11" s="81"/>
      <c r="H11" s="78"/>
      <c r="I11" s="78"/>
      <c r="J11" s="78"/>
      <c r="K11" s="82"/>
      <c r="L11" s="23"/>
      <c r="M11" s="24"/>
      <c r="N11" s="69"/>
      <c r="O11" s="66"/>
      <c r="P11" s="41"/>
      <c r="Q11" s="41"/>
      <c r="R11" s="77"/>
      <c r="S11" s="20"/>
      <c r="T11" s="68"/>
      <c r="U11" s="69"/>
      <c r="V11" s="66"/>
      <c r="W11" s="41"/>
      <c r="X11" s="41"/>
      <c r="Y11" s="77"/>
      <c r="Z11" s="12"/>
      <c r="AA11" s="71"/>
      <c r="AB11" s="253"/>
      <c r="AC11" s="254"/>
      <c r="AD11" s="254"/>
      <c r="AE11" s="254"/>
      <c r="AF11" s="255"/>
      <c r="AG11" s="131"/>
      <c r="AI11" s="159"/>
      <c r="AJ11" s="159"/>
      <c r="AK11" s="159"/>
      <c r="AL11" s="159"/>
      <c r="AM11" s="159"/>
      <c r="AN11" s="159"/>
      <c r="AO11" s="159"/>
      <c r="AP11" s="159"/>
      <c r="AQ11" s="159"/>
    </row>
    <row r="12" spans="1:43" ht="20.399999999999999" customHeight="1" thickBot="1" x14ac:dyDescent="0.35">
      <c r="B12" s="180" t="s">
        <v>8</v>
      </c>
      <c r="C12" s="16"/>
      <c r="D12" s="114"/>
      <c r="E12" s="65"/>
      <c r="F12" s="65"/>
      <c r="G12" s="42"/>
      <c r="H12" s="42"/>
      <c r="I12" s="156"/>
      <c r="J12" s="17"/>
      <c r="K12" s="66"/>
      <c r="L12" s="66"/>
      <c r="M12" s="66"/>
      <c r="N12" s="47"/>
      <c r="O12" s="51"/>
      <c r="P12" s="20"/>
      <c r="Q12" s="18"/>
      <c r="R12" s="67"/>
      <c r="S12" s="64"/>
      <c r="T12" s="64"/>
      <c r="U12" s="38"/>
      <c r="V12" s="39"/>
      <c r="W12" s="18"/>
      <c r="X12" s="68"/>
      <c r="Y12" s="253"/>
      <c r="Z12" s="254"/>
      <c r="AA12" s="254"/>
      <c r="AB12" s="254"/>
      <c r="AC12" s="255"/>
      <c r="AD12" s="70"/>
      <c r="AE12" s="71"/>
      <c r="AF12" s="163"/>
      <c r="AG12" s="132"/>
      <c r="AI12" s="159"/>
      <c r="AJ12" s="170"/>
      <c r="AK12" s="171"/>
      <c r="AL12" s="172"/>
      <c r="AM12" s="159"/>
      <c r="AN12" s="159"/>
      <c r="AO12" s="159"/>
      <c r="AP12" s="159"/>
      <c r="AQ12" s="159"/>
    </row>
    <row r="13" spans="1:43" ht="16.2" customHeight="1" thickBot="1" x14ac:dyDescent="0.35">
      <c r="B13" s="180" t="s">
        <v>9</v>
      </c>
      <c r="C13" s="38"/>
      <c r="D13" s="39"/>
      <c r="E13" s="38"/>
      <c r="F13" s="72"/>
      <c r="G13" s="61"/>
      <c r="H13" s="12"/>
      <c r="I13" s="73"/>
      <c r="J13" s="74"/>
      <c r="K13" s="40"/>
      <c r="L13" s="40"/>
      <c r="M13" s="75"/>
      <c r="N13" s="157"/>
      <c r="O13" s="61"/>
      <c r="P13" s="63"/>
      <c r="Q13" s="64"/>
      <c r="R13" s="36"/>
      <c r="S13" s="36"/>
      <c r="T13" s="76"/>
      <c r="U13" s="61"/>
      <c r="V13" s="12"/>
      <c r="W13" s="63"/>
      <c r="X13" s="64"/>
      <c r="Y13" s="38"/>
      <c r="Z13" s="38"/>
      <c r="AA13" s="72"/>
      <c r="AB13" s="12"/>
      <c r="AC13" s="70"/>
      <c r="AD13" s="253"/>
      <c r="AE13" s="254"/>
      <c r="AF13" s="254"/>
      <c r="AG13" s="256"/>
      <c r="AI13" s="159"/>
      <c r="AJ13" s="159"/>
      <c r="AK13" s="173"/>
      <c r="AL13" s="167"/>
      <c r="AM13" s="159"/>
      <c r="AN13" s="159"/>
      <c r="AO13" s="159"/>
      <c r="AP13" s="159"/>
      <c r="AQ13" s="159"/>
    </row>
    <row r="14" spans="1:43" ht="24" customHeight="1" x14ac:dyDescent="0.3">
      <c r="B14" s="180" t="s">
        <v>10</v>
      </c>
      <c r="C14" s="26"/>
      <c r="D14" s="155"/>
      <c r="E14" s="2"/>
      <c r="F14" s="63"/>
      <c r="G14" s="64"/>
      <c r="H14" s="64"/>
      <c r="I14" s="36"/>
      <c r="J14" s="37"/>
      <c r="K14" s="2"/>
      <c r="L14" s="2"/>
      <c r="M14" s="63"/>
      <c r="N14" s="64"/>
      <c r="O14" s="64"/>
      <c r="P14" s="36"/>
      <c r="Q14" s="37"/>
      <c r="R14" s="2"/>
      <c r="S14" s="4"/>
      <c r="T14" s="63"/>
      <c r="U14" s="64"/>
      <c r="V14" s="64"/>
      <c r="W14" s="36"/>
      <c r="X14" s="37"/>
      <c r="Y14" s="2"/>
      <c r="Z14" s="4"/>
      <c r="AA14" s="63"/>
      <c r="AB14" s="64"/>
      <c r="AC14" s="64"/>
      <c r="AD14" s="38"/>
      <c r="AE14" s="39"/>
      <c r="AF14" s="5"/>
      <c r="AG14" s="129"/>
      <c r="AI14" s="159"/>
      <c r="AJ14" s="159"/>
      <c r="AK14" s="166"/>
      <c r="AL14" s="159"/>
      <c r="AM14" s="159"/>
      <c r="AN14" s="160"/>
      <c r="AO14" s="159"/>
      <c r="AP14" s="159"/>
      <c r="AQ14" s="159"/>
    </row>
    <row r="15" spans="1:43" ht="18.600000000000001" customHeight="1" x14ac:dyDescent="0.3">
      <c r="B15" s="180" t="s">
        <v>11</v>
      </c>
      <c r="C15" s="11"/>
      <c r="D15" s="115"/>
      <c r="E15" s="34"/>
      <c r="F15" s="34"/>
      <c r="G15" s="34"/>
      <c r="H15" s="35"/>
      <c r="I15" s="10"/>
      <c r="J15" s="10"/>
      <c r="K15" s="33"/>
      <c r="L15" s="34"/>
      <c r="M15" s="34"/>
      <c r="N15" s="34"/>
      <c r="O15" s="35"/>
      <c r="P15" s="10"/>
      <c r="Q15" s="11"/>
      <c r="R15" s="33"/>
      <c r="S15" s="34"/>
      <c r="T15" s="34"/>
      <c r="U15" s="34"/>
      <c r="V15" s="35"/>
      <c r="W15" s="9"/>
      <c r="X15" s="9"/>
      <c r="Y15" s="257"/>
      <c r="Z15" s="258"/>
      <c r="AA15" s="258"/>
      <c r="AB15" s="258"/>
      <c r="AC15" s="259"/>
      <c r="AD15" s="11"/>
      <c r="AE15" s="9"/>
      <c r="AF15" s="257"/>
      <c r="AG15" s="260"/>
      <c r="AI15" s="159"/>
      <c r="AJ15" s="159"/>
      <c r="AK15" s="159"/>
      <c r="AL15" s="159"/>
      <c r="AM15" s="159"/>
      <c r="AN15" s="159"/>
      <c r="AO15" s="159"/>
      <c r="AP15" s="159"/>
      <c r="AQ15" s="159"/>
    </row>
    <row r="16" spans="1:43" x14ac:dyDescent="0.3">
      <c r="B16" s="181">
        <v>2025</v>
      </c>
      <c r="C16" s="218" t="s">
        <v>13</v>
      </c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20"/>
      <c r="AI16" s="159"/>
      <c r="AJ16" s="159"/>
      <c r="AK16" s="159"/>
      <c r="AL16" s="159"/>
      <c r="AM16" s="159"/>
      <c r="AN16" s="159"/>
      <c r="AO16" s="159"/>
      <c r="AP16" s="159"/>
      <c r="AQ16" s="159"/>
    </row>
    <row r="17" spans="2:43" ht="21.6" customHeight="1" thickBot="1" x14ac:dyDescent="0.35">
      <c r="B17" s="182" t="s">
        <v>0</v>
      </c>
      <c r="C17" s="236"/>
      <c r="D17" s="237"/>
      <c r="E17" s="237"/>
      <c r="F17" s="60"/>
      <c r="G17" s="61"/>
      <c r="H17" s="236"/>
      <c r="I17" s="237"/>
      <c r="J17" s="237"/>
      <c r="K17" s="237"/>
      <c r="L17" s="237"/>
      <c r="M17" s="27"/>
      <c r="N17" s="19"/>
      <c r="O17" s="238"/>
      <c r="P17" s="239"/>
      <c r="Q17" s="239"/>
      <c r="R17" s="239"/>
      <c r="S17" s="240"/>
      <c r="T17" s="18"/>
      <c r="U17" s="18"/>
      <c r="V17" s="238"/>
      <c r="W17" s="239"/>
      <c r="X17" s="239"/>
      <c r="Y17" s="239"/>
      <c r="Z17" s="240"/>
      <c r="AA17" s="3"/>
      <c r="AB17" s="5"/>
      <c r="AC17" s="241"/>
      <c r="AD17" s="242"/>
      <c r="AE17" s="242"/>
      <c r="AF17" s="242"/>
      <c r="AG17" s="243"/>
      <c r="AI17" s="159"/>
      <c r="AJ17" s="159"/>
      <c r="AK17" s="159"/>
      <c r="AL17" s="159"/>
      <c r="AM17" s="159"/>
      <c r="AN17" s="159"/>
      <c r="AO17" s="159"/>
      <c r="AP17" s="159"/>
      <c r="AQ17" s="159"/>
    </row>
    <row r="18" spans="2:43" ht="19.2" customHeight="1" thickBot="1" x14ac:dyDescent="0.35">
      <c r="B18" s="183" t="s">
        <v>1</v>
      </c>
      <c r="C18" s="16"/>
      <c r="D18" s="13"/>
      <c r="E18" s="244"/>
      <c r="F18" s="245"/>
      <c r="G18" s="245"/>
      <c r="H18" s="245"/>
      <c r="I18" s="246"/>
      <c r="J18" s="20"/>
      <c r="K18" s="20"/>
      <c r="L18" s="223"/>
      <c r="M18" s="224"/>
      <c r="N18" s="224"/>
      <c r="O18" s="224"/>
      <c r="P18" s="225"/>
      <c r="Q18" s="18"/>
      <c r="R18" s="20"/>
      <c r="S18" s="63"/>
      <c r="T18" s="64"/>
      <c r="U18" s="64"/>
      <c r="V18" s="64"/>
      <c r="W18" s="76"/>
      <c r="X18" s="3"/>
      <c r="Y18" s="5"/>
      <c r="Z18" s="226"/>
      <c r="AA18" s="227"/>
      <c r="AB18" s="227"/>
      <c r="AC18" s="227"/>
      <c r="AD18" s="228"/>
      <c r="AE18" s="3"/>
      <c r="AF18" s="5"/>
      <c r="AG18" s="164"/>
      <c r="AI18" s="159"/>
      <c r="AJ18" s="159"/>
      <c r="AK18" s="159"/>
      <c r="AL18" s="159"/>
      <c r="AM18" s="159"/>
      <c r="AN18" s="159"/>
      <c r="AO18" s="159"/>
      <c r="AP18" s="159"/>
      <c r="AQ18" s="159"/>
    </row>
    <row r="19" spans="2:43" ht="19.8" customHeight="1" x14ac:dyDescent="0.3">
      <c r="B19" s="184" t="s">
        <v>2</v>
      </c>
      <c r="C19" s="8"/>
      <c r="D19" s="7"/>
      <c r="E19" s="230"/>
      <c r="F19" s="231"/>
      <c r="G19" s="231"/>
      <c r="H19" s="231"/>
      <c r="I19" s="232"/>
      <c r="J19" s="8"/>
      <c r="K19" s="8"/>
      <c r="L19" s="233"/>
      <c r="M19" s="234"/>
      <c r="N19" s="234"/>
      <c r="O19" s="234"/>
      <c r="P19" s="235"/>
      <c r="Q19" s="7"/>
      <c r="R19" s="8"/>
      <c r="S19" s="233"/>
      <c r="T19" s="234"/>
      <c r="U19" s="234"/>
      <c r="V19" s="234"/>
      <c r="W19" s="235"/>
      <c r="X19" s="7"/>
      <c r="Y19" s="8"/>
      <c r="Z19" s="226"/>
      <c r="AA19" s="227"/>
      <c r="AB19" s="227"/>
      <c r="AC19" s="227"/>
      <c r="AD19" s="228"/>
      <c r="AE19" s="7"/>
      <c r="AF19" s="8"/>
      <c r="AG19" s="165"/>
      <c r="AI19" s="159"/>
      <c r="AJ19" s="159"/>
      <c r="AK19" s="159"/>
      <c r="AL19" s="159"/>
      <c r="AM19" s="159"/>
      <c r="AN19" s="159"/>
      <c r="AO19" s="159"/>
      <c r="AP19" s="159"/>
      <c r="AQ19" s="159"/>
    </row>
    <row r="20" spans="2:43" x14ac:dyDescent="0.3">
      <c r="B20" s="182" t="s">
        <v>3</v>
      </c>
      <c r="C20" s="223"/>
      <c r="D20" s="224"/>
      <c r="E20" s="224"/>
      <c r="F20" s="225"/>
      <c r="G20" s="4"/>
      <c r="H20" s="4"/>
      <c r="I20" s="223"/>
      <c r="J20" s="224"/>
      <c r="K20" s="224"/>
      <c r="L20" s="224"/>
      <c r="M20" s="225"/>
      <c r="N20" s="6"/>
      <c r="O20" s="4"/>
      <c r="P20" s="223"/>
      <c r="Q20" s="224"/>
      <c r="R20" s="224"/>
      <c r="S20" s="224"/>
      <c r="T20" s="225"/>
      <c r="U20" s="4"/>
      <c r="V20" s="2"/>
      <c r="W20" s="223"/>
      <c r="X20" s="224"/>
      <c r="Y20" s="224"/>
      <c r="Z20" s="224"/>
      <c r="AA20" s="225"/>
      <c r="AB20" s="2"/>
      <c r="AC20" s="2"/>
      <c r="AD20" s="226"/>
      <c r="AE20" s="227"/>
      <c r="AF20" s="227"/>
      <c r="AG20" s="229"/>
      <c r="AH20" s="160"/>
      <c r="AI20" s="159"/>
      <c r="AJ20" s="159"/>
      <c r="AK20" s="159"/>
      <c r="AL20" s="159"/>
      <c r="AM20" s="159"/>
      <c r="AN20" s="159"/>
      <c r="AO20" s="159"/>
      <c r="AP20" s="159"/>
      <c r="AQ20" s="159"/>
    </row>
    <row r="21" spans="2:43" ht="18" customHeight="1" x14ac:dyDescent="0.3">
      <c r="B21" s="182" t="s">
        <v>4</v>
      </c>
      <c r="C21" s="221"/>
      <c r="D21" s="222"/>
      <c r="E21" s="8"/>
      <c r="F21" s="7"/>
      <c r="G21" s="223"/>
      <c r="H21" s="224"/>
      <c r="I21" s="224"/>
      <c r="J21" s="224"/>
      <c r="K21" s="225"/>
      <c r="L21" s="8"/>
      <c r="M21" s="7"/>
      <c r="N21" s="223"/>
      <c r="O21" s="224"/>
      <c r="P21" s="224"/>
      <c r="Q21" s="224"/>
      <c r="R21" s="225"/>
      <c r="S21" s="7"/>
      <c r="T21" s="7"/>
      <c r="U21" s="223"/>
      <c r="V21" s="224"/>
      <c r="W21" s="224"/>
      <c r="X21" s="224"/>
      <c r="Y21" s="225"/>
      <c r="Z21" s="7"/>
      <c r="AA21" s="7"/>
      <c r="AB21" s="226"/>
      <c r="AC21" s="227"/>
      <c r="AD21" s="227"/>
      <c r="AE21" s="227"/>
      <c r="AF21" s="228"/>
      <c r="AG21" s="128"/>
      <c r="AI21" s="159"/>
      <c r="AJ21" s="159"/>
      <c r="AK21" s="159"/>
      <c r="AL21" s="159"/>
      <c r="AM21" s="159"/>
      <c r="AN21" s="159"/>
      <c r="AO21" s="159"/>
      <c r="AP21" s="159"/>
      <c r="AQ21" s="159"/>
    </row>
    <row r="22" spans="2:43" ht="17.399999999999999" customHeight="1" x14ac:dyDescent="0.3">
      <c r="B22" s="182" t="s">
        <v>5</v>
      </c>
      <c r="C22" s="2"/>
      <c r="D22" s="223"/>
      <c r="E22" s="224"/>
      <c r="F22" s="224"/>
      <c r="G22" s="224"/>
      <c r="H22" s="225"/>
      <c r="I22" s="2"/>
      <c r="J22" s="2"/>
      <c r="K22" s="223"/>
      <c r="L22" s="224"/>
      <c r="M22" s="224"/>
      <c r="N22" s="224"/>
      <c r="O22" s="225"/>
      <c r="P22" s="4"/>
      <c r="Q22" s="4"/>
      <c r="R22" s="223"/>
      <c r="S22" s="224"/>
      <c r="T22" s="224"/>
      <c r="U22" s="224"/>
      <c r="V22" s="225"/>
      <c r="W22" s="4"/>
      <c r="X22" s="4"/>
      <c r="Y22" s="223"/>
      <c r="Z22" s="224"/>
      <c r="AA22" s="224"/>
      <c r="AB22" s="224"/>
      <c r="AC22" s="225"/>
      <c r="AD22" s="6"/>
      <c r="AE22" s="4"/>
      <c r="AF22" s="226"/>
      <c r="AG22" s="229"/>
      <c r="AI22" s="159"/>
      <c r="AJ22" s="159"/>
      <c r="AK22" s="159"/>
      <c r="AL22" s="159"/>
      <c r="AM22" s="159"/>
      <c r="AN22" s="159"/>
      <c r="AO22" s="159"/>
      <c r="AP22" s="159"/>
      <c r="AQ22" s="159"/>
    </row>
    <row r="23" spans="2:43" ht="20.399999999999999" customHeight="1" thickBot="1" x14ac:dyDescent="0.35">
      <c r="B23" s="185" t="s">
        <v>6</v>
      </c>
      <c r="C23" s="212"/>
      <c r="D23" s="213"/>
      <c r="E23" s="213"/>
      <c r="F23" s="214"/>
      <c r="G23" s="125"/>
      <c r="H23" s="125"/>
      <c r="I23" s="212"/>
      <c r="J23" s="213"/>
      <c r="K23" s="213"/>
      <c r="L23" s="213"/>
      <c r="M23" s="214"/>
      <c r="N23" s="126"/>
      <c r="O23" s="125"/>
      <c r="P23" s="212"/>
      <c r="Q23" s="213"/>
      <c r="R23" s="213"/>
      <c r="S23" s="213"/>
      <c r="T23" s="214"/>
      <c r="U23" s="125"/>
      <c r="V23" s="127"/>
      <c r="W23" s="212"/>
      <c r="X23" s="213"/>
      <c r="Y23" s="213"/>
      <c r="Z23" s="213"/>
      <c r="AA23" s="214"/>
      <c r="AB23" s="127"/>
      <c r="AC23" s="127"/>
      <c r="AD23" s="215"/>
      <c r="AE23" s="216"/>
      <c r="AF23" s="216"/>
      <c r="AG23" s="217"/>
      <c r="AI23" s="159"/>
      <c r="AJ23" s="159"/>
      <c r="AK23" s="159"/>
      <c r="AL23" s="159"/>
      <c r="AM23" s="159"/>
      <c r="AN23" s="159"/>
      <c r="AO23" s="159"/>
      <c r="AP23" s="159"/>
      <c r="AQ23" s="159"/>
    </row>
    <row r="24" spans="2:43" s="159" customFormat="1" ht="98.4" customHeight="1" x14ac:dyDescent="0.3">
      <c r="AH24" s="160"/>
    </row>
  </sheetData>
  <mergeCells count="63">
    <mergeCell ref="A3:A7"/>
    <mergeCell ref="F6:J6"/>
    <mergeCell ref="M6:Q6"/>
    <mergeCell ref="B2:AG2"/>
    <mergeCell ref="D4:G4"/>
    <mergeCell ref="J4:N4"/>
    <mergeCell ref="Q4:U4"/>
    <mergeCell ref="X4:AB4"/>
    <mergeCell ref="AE4:AG4"/>
    <mergeCell ref="AI4:AL4"/>
    <mergeCell ref="C5:D5"/>
    <mergeCell ref="G5:K5"/>
    <mergeCell ref="N5:P5"/>
    <mergeCell ref="U5:Y5"/>
    <mergeCell ref="AI5:AK5"/>
    <mergeCell ref="AB5:AE5"/>
    <mergeCell ref="Y15:AC15"/>
    <mergeCell ref="AF15:AG15"/>
    <mergeCell ref="AI6:AK6"/>
    <mergeCell ref="X7:AB7"/>
    <mergeCell ref="AD7:AE7"/>
    <mergeCell ref="AI7:AK7"/>
    <mergeCell ref="AC8:AG8"/>
    <mergeCell ref="AI8:AK8"/>
    <mergeCell ref="T6:X6"/>
    <mergeCell ref="AI9:AK9"/>
    <mergeCell ref="AE10:AG10"/>
    <mergeCell ref="AB11:AF11"/>
    <mergeCell ref="Y12:AC12"/>
    <mergeCell ref="AD13:AG13"/>
    <mergeCell ref="H17:L17"/>
    <mergeCell ref="O17:S17"/>
    <mergeCell ref="V17:Z17"/>
    <mergeCell ref="AC17:AG17"/>
    <mergeCell ref="E18:I18"/>
    <mergeCell ref="L18:P18"/>
    <mergeCell ref="Z18:AD18"/>
    <mergeCell ref="D22:H22"/>
    <mergeCell ref="K22:O22"/>
    <mergeCell ref="R22:V22"/>
    <mergeCell ref="Y22:AC22"/>
    <mergeCell ref="AF22:AG22"/>
    <mergeCell ref="C16:AG16"/>
    <mergeCell ref="C21:D21"/>
    <mergeCell ref="G21:K21"/>
    <mergeCell ref="N21:R21"/>
    <mergeCell ref="U21:Y21"/>
    <mergeCell ref="AB21:AF21"/>
    <mergeCell ref="E19:I19"/>
    <mergeCell ref="L19:P19"/>
    <mergeCell ref="S19:W19"/>
    <mergeCell ref="Z19:AD19"/>
    <mergeCell ref="C20:F20"/>
    <mergeCell ref="I20:M20"/>
    <mergeCell ref="P20:T20"/>
    <mergeCell ref="W20:AA20"/>
    <mergeCell ref="AD20:AG20"/>
    <mergeCell ref="C17:E17"/>
    <mergeCell ref="C23:F23"/>
    <mergeCell ref="I23:M23"/>
    <mergeCell ref="P23:T23"/>
    <mergeCell ref="W23:AA23"/>
    <mergeCell ref="AD23:AG23"/>
  </mergeCells>
  <phoneticPr fontId="1" type="noConversion"/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EC2C9-DA16-4035-8424-866305924107}">
  <sheetPr>
    <tabColor rgb="FF193781"/>
  </sheetPr>
  <dimension ref="A1:AK23"/>
  <sheetViews>
    <sheetView topLeftCell="A2" zoomScale="110" zoomScaleNormal="110" workbookViewId="0">
      <selection activeCell="Q13" sqref="Q13"/>
    </sheetView>
  </sheetViews>
  <sheetFormatPr defaultRowHeight="14.4" x14ac:dyDescent="0.3"/>
  <cols>
    <col min="1" max="1" width="9.44140625" bestFit="1" customWidth="1"/>
    <col min="2" max="2" width="2.77734375" customWidth="1"/>
    <col min="3" max="10" width="2.109375" bestFit="1" customWidth="1"/>
    <col min="11" max="12" width="3.21875" bestFit="1" customWidth="1"/>
    <col min="13" max="13" width="3.21875" customWidth="1"/>
    <col min="14" max="32" width="3.21875" bestFit="1" customWidth="1"/>
    <col min="34" max="34" width="3.5546875" customWidth="1"/>
    <col min="35" max="35" width="5.21875" customWidth="1"/>
    <col min="36" max="36" width="13.33203125" customWidth="1"/>
    <col min="37" max="37" width="2.88671875" customWidth="1"/>
  </cols>
  <sheetData>
    <row r="1" spans="1:37" ht="38.4" customHeight="1" thickBot="1" x14ac:dyDescent="0.35">
      <c r="A1" s="358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60"/>
    </row>
    <row r="2" spans="1:37" ht="15" thickBot="1" x14ac:dyDescent="0.35">
      <c r="A2" s="54">
        <v>2024</v>
      </c>
      <c r="B2" s="55">
        <v>1</v>
      </c>
      <c r="C2" s="55">
        <v>2</v>
      </c>
      <c r="D2" s="55">
        <v>3</v>
      </c>
      <c r="E2" s="55">
        <v>4</v>
      </c>
      <c r="F2" s="56">
        <v>5</v>
      </c>
      <c r="G2" s="57">
        <v>6</v>
      </c>
      <c r="H2" s="96">
        <v>7</v>
      </c>
      <c r="I2" s="97">
        <v>8</v>
      </c>
      <c r="J2" s="97">
        <v>9</v>
      </c>
      <c r="K2" s="97">
        <v>10</v>
      </c>
      <c r="L2" s="97">
        <v>11</v>
      </c>
      <c r="M2" s="97">
        <v>12</v>
      </c>
      <c r="N2" s="96">
        <v>13</v>
      </c>
      <c r="O2" s="96">
        <v>14</v>
      </c>
      <c r="P2" s="97">
        <v>15</v>
      </c>
      <c r="Q2" s="59">
        <v>16</v>
      </c>
      <c r="R2" s="59">
        <v>17</v>
      </c>
      <c r="S2" s="59">
        <v>18</v>
      </c>
      <c r="T2" s="97">
        <v>19</v>
      </c>
      <c r="U2" s="96">
        <v>20</v>
      </c>
      <c r="V2" s="96">
        <v>21</v>
      </c>
      <c r="W2" s="96">
        <v>22</v>
      </c>
      <c r="X2" s="96">
        <v>23</v>
      </c>
      <c r="Y2" s="96">
        <v>24</v>
      </c>
      <c r="Z2" s="96">
        <v>25</v>
      </c>
      <c r="AA2" s="96">
        <v>26</v>
      </c>
      <c r="AB2" s="96">
        <v>27</v>
      </c>
      <c r="AC2" s="58">
        <v>28</v>
      </c>
      <c r="AD2" s="59">
        <v>29</v>
      </c>
      <c r="AE2" s="59">
        <v>30</v>
      </c>
      <c r="AF2" s="134">
        <v>31</v>
      </c>
    </row>
    <row r="3" spans="1:37" ht="22.8" customHeight="1" thickBot="1" x14ac:dyDescent="0.35">
      <c r="A3" s="118" t="s">
        <v>0</v>
      </c>
      <c r="B3" s="140"/>
      <c r="C3" s="318" t="s">
        <v>12</v>
      </c>
      <c r="D3" s="318"/>
      <c r="E3" s="318"/>
      <c r="F3" s="319"/>
      <c r="G3" s="100"/>
      <c r="H3" s="101"/>
      <c r="I3" s="361" t="s">
        <v>16</v>
      </c>
      <c r="J3" s="362"/>
      <c r="K3" s="363"/>
      <c r="L3" s="363"/>
      <c r="M3" s="364"/>
      <c r="N3" s="31"/>
      <c r="O3" s="31"/>
      <c r="P3" s="372" t="s">
        <v>17</v>
      </c>
      <c r="Q3" s="363"/>
      <c r="R3" s="363"/>
      <c r="S3" s="363"/>
      <c r="T3" s="364"/>
      <c r="U3" s="31"/>
      <c r="V3" s="31"/>
      <c r="W3" s="351" t="s">
        <v>22</v>
      </c>
      <c r="X3" s="351"/>
      <c r="Y3" s="351"/>
      <c r="Z3" s="351"/>
      <c r="AA3" s="351"/>
      <c r="AB3" s="32"/>
      <c r="AC3" s="99"/>
      <c r="AD3" s="352" t="s">
        <v>18</v>
      </c>
      <c r="AE3" s="353"/>
      <c r="AF3" s="354"/>
      <c r="AH3" s="365"/>
      <c r="AI3" s="366"/>
      <c r="AJ3" s="366"/>
      <c r="AK3" s="367"/>
    </row>
    <row r="4" spans="1:37" ht="21" customHeight="1" thickBot="1" x14ac:dyDescent="0.35">
      <c r="A4" s="111" t="s">
        <v>1</v>
      </c>
      <c r="B4" s="340"/>
      <c r="C4" s="341"/>
      <c r="D4" s="20"/>
      <c r="E4" s="71"/>
      <c r="F4" s="355" t="s">
        <v>19</v>
      </c>
      <c r="G4" s="356"/>
      <c r="H4" s="356"/>
      <c r="I4" s="356"/>
      <c r="J4" s="357"/>
      <c r="K4" s="14"/>
      <c r="L4" s="14"/>
      <c r="M4" s="320"/>
      <c r="N4" s="321"/>
      <c r="O4" s="321"/>
      <c r="P4" s="148"/>
      <c r="Q4" s="149"/>
      <c r="R4" s="15"/>
      <c r="S4" s="25"/>
      <c r="T4" s="342"/>
      <c r="U4" s="343"/>
      <c r="V4" s="343"/>
      <c r="W4" s="343"/>
      <c r="X4" s="344"/>
      <c r="Y4" s="70"/>
      <c r="Z4" s="71"/>
      <c r="AA4" s="105"/>
      <c r="AB4" s="103"/>
      <c r="AC4" s="103"/>
      <c r="AD4" s="106"/>
      <c r="AE4" s="12"/>
      <c r="AF4" s="128"/>
      <c r="AH4" s="368" t="s">
        <v>12</v>
      </c>
      <c r="AI4" s="369"/>
      <c r="AJ4" s="369"/>
      <c r="AK4" s="108"/>
    </row>
    <row r="5" spans="1:37" ht="15" thickBot="1" x14ac:dyDescent="0.35">
      <c r="A5" s="119" t="s">
        <v>2</v>
      </c>
      <c r="B5" s="98"/>
      <c r="C5" s="12"/>
      <c r="D5" s="91"/>
      <c r="E5" s="48"/>
      <c r="F5" s="45"/>
      <c r="G5" s="45"/>
      <c r="H5" s="45"/>
      <c r="I5" s="45"/>
      <c r="J5" s="14"/>
      <c r="K5" s="14"/>
      <c r="L5" s="46"/>
      <c r="M5" s="46"/>
      <c r="N5" s="46"/>
      <c r="O5" s="46"/>
      <c r="P5" s="46"/>
      <c r="Q5" s="14"/>
      <c r="R5" s="14"/>
      <c r="S5" s="48"/>
      <c r="T5" s="45"/>
      <c r="U5" s="45"/>
      <c r="V5" s="45"/>
      <c r="W5" s="49"/>
      <c r="X5" s="17"/>
      <c r="Y5" s="17"/>
      <c r="Z5" s="105"/>
      <c r="AA5" s="103"/>
      <c r="AB5" s="103"/>
      <c r="AC5" s="103"/>
      <c r="AD5" s="141"/>
      <c r="AE5" s="90"/>
      <c r="AF5" s="131"/>
      <c r="AH5" s="370" t="s">
        <v>14</v>
      </c>
      <c r="AI5" s="371"/>
      <c r="AJ5" s="371"/>
      <c r="AK5" s="109"/>
    </row>
    <row r="6" spans="1:37" ht="15" thickBot="1" x14ac:dyDescent="0.35">
      <c r="A6" s="119" t="s">
        <v>3</v>
      </c>
      <c r="B6" s="92"/>
      <c r="C6" s="95"/>
      <c r="D6" s="92"/>
      <c r="E6" s="92"/>
      <c r="F6" s="92"/>
      <c r="G6" s="15"/>
      <c r="H6" s="15"/>
      <c r="I6" s="45"/>
      <c r="J6" s="45"/>
      <c r="K6" s="45"/>
      <c r="L6" s="45"/>
      <c r="M6" s="45"/>
      <c r="N6" s="15"/>
      <c r="O6" s="15"/>
      <c r="P6" s="45"/>
      <c r="Q6" s="45"/>
      <c r="R6" s="45"/>
      <c r="S6" s="45"/>
      <c r="T6" s="45"/>
      <c r="U6" s="15"/>
      <c r="V6" s="142"/>
      <c r="W6" s="327"/>
      <c r="X6" s="328"/>
      <c r="Y6" s="328"/>
      <c r="Z6" s="328"/>
      <c r="AA6" s="329"/>
      <c r="AB6" s="25"/>
      <c r="AC6" s="327"/>
      <c r="AD6" s="329"/>
      <c r="AE6" s="50"/>
      <c r="AF6" s="128"/>
      <c r="AH6" s="316" t="s">
        <v>15</v>
      </c>
      <c r="AI6" s="317"/>
      <c r="AJ6" s="317"/>
      <c r="AK6" s="110"/>
    </row>
    <row r="7" spans="1:37" ht="15" thickBot="1" x14ac:dyDescent="0.35">
      <c r="A7" s="119" t="s">
        <v>4</v>
      </c>
      <c r="B7" s="139"/>
      <c r="C7" s="53"/>
      <c r="D7" s="83"/>
      <c r="E7" s="70"/>
      <c r="F7" s="70"/>
      <c r="G7" s="84"/>
      <c r="H7" s="65"/>
      <c r="I7" s="41"/>
      <c r="J7" s="41"/>
      <c r="K7" s="77"/>
      <c r="L7" s="85"/>
      <c r="M7" s="85"/>
      <c r="N7" s="69"/>
      <c r="O7" s="66"/>
      <c r="P7" s="41"/>
      <c r="Q7" s="41"/>
      <c r="R7" s="77"/>
      <c r="S7" s="85"/>
      <c r="T7" s="85"/>
      <c r="U7" s="69"/>
      <c r="V7" s="66"/>
      <c r="W7" s="41"/>
      <c r="X7" s="41"/>
      <c r="Y7" s="83"/>
      <c r="Z7" s="86"/>
      <c r="AA7" s="86"/>
      <c r="AB7" s="324"/>
      <c r="AC7" s="325"/>
      <c r="AD7" s="325"/>
      <c r="AE7" s="325"/>
      <c r="AF7" s="345"/>
      <c r="AH7" s="316" t="s">
        <v>20</v>
      </c>
      <c r="AI7" s="317"/>
      <c r="AJ7" s="317"/>
      <c r="AK7" s="138"/>
    </row>
    <row r="8" spans="1:37" ht="15" thickBot="1" x14ac:dyDescent="0.35">
      <c r="A8" s="119" t="s">
        <v>5</v>
      </c>
      <c r="B8" s="117"/>
      <c r="C8" s="61"/>
      <c r="D8" s="66"/>
      <c r="E8" s="66"/>
      <c r="F8" s="66"/>
      <c r="G8" s="66"/>
      <c r="H8" s="77"/>
      <c r="I8" s="12"/>
      <c r="J8" s="70"/>
      <c r="K8" s="87"/>
      <c r="L8" s="88"/>
      <c r="M8" s="88"/>
      <c r="N8" s="93"/>
      <c r="O8" s="94"/>
      <c r="P8" s="61"/>
      <c r="Q8" s="12"/>
      <c r="R8" s="89"/>
      <c r="S8" s="80"/>
      <c r="T8" s="80"/>
      <c r="U8" s="92"/>
      <c r="V8" s="95"/>
      <c r="W8" s="61"/>
      <c r="X8" s="71"/>
      <c r="Y8" s="146"/>
      <c r="Z8" s="66"/>
      <c r="AA8" s="66"/>
      <c r="AB8" s="51"/>
      <c r="AC8" s="44"/>
      <c r="AD8" s="18"/>
      <c r="AE8" s="20"/>
      <c r="AF8" s="133"/>
      <c r="AH8" s="316" t="s">
        <v>21</v>
      </c>
      <c r="AI8" s="317"/>
      <c r="AJ8" s="317"/>
      <c r="AK8" s="147"/>
    </row>
    <row r="9" spans="1:37" ht="15" thickBot="1" x14ac:dyDescent="0.35">
      <c r="A9" s="119" t="s">
        <v>6</v>
      </c>
      <c r="B9" s="102"/>
      <c r="C9" s="112"/>
      <c r="D9" s="103"/>
      <c r="E9" s="103"/>
      <c r="F9" s="104"/>
      <c r="G9" s="21"/>
      <c r="H9" s="21"/>
      <c r="I9" s="78"/>
      <c r="J9" s="78"/>
      <c r="K9" s="78"/>
      <c r="L9" s="78"/>
      <c r="M9" s="78"/>
      <c r="N9" s="21"/>
      <c r="O9" s="22"/>
      <c r="P9" s="69"/>
      <c r="Q9" s="66"/>
      <c r="R9" s="41"/>
      <c r="S9" s="41"/>
      <c r="T9" s="77"/>
      <c r="U9" s="21"/>
      <c r="V9" s="21"/>
      <c r="W9" s="78"/>
      <c r="X9" s="78"/>
      <c r="Y9" s="43"/>
      <c r="Z9" s="43"/>
      <c r="AA9" s="79"/>
      <c r="AB9" s="12"/>
      <c r="AC9" s="70"/>
      <c r="AD9" s="346"/>
      <c r="AE9" s="347"/>
      <c r="AF9" s="348"/>
    </row>
    <row r="10" spans="1:37" ht="15" thickBot="1" x14ac:dyDescent="0.35">
      <c r="A10" s="119" t="s">
        <v>7</v>
      </c>
      <c r="B10" s="19"/>
      <c r="C10" s="113"/>
      <c r="D10" s="23"/>
      <c r="E10" s="23"/>
      <c r="F10" s="81"/>
      <c r="G10" s="78"/>
      <c r="H10" s="78"/>
      <c r="I10" s="78"/>
      <c r="J10" s="82"/>
      <c r="K10" s="23"/>
      <c r="L10" s="24"/>
      <c r="M10" s="69"/>
      <c r="N10" s="66"/>
      <c r="O10" s="41"/>
      <c r="P10" s="41"/>
      <c r="Q10" s="77"/>
      <c r="R10" s="20"/>
      <c r="S10" s="68"/>
      <c r="T10" s="69"/>
      <c r="U10" s="66"/>
      <c r="V10" s="41"/>
      <c r="W10" s="41"/>
      <c r="X10" s="77"/>
      <c r="Y10" s="12"/>
      <c r="Z10" s="71"/>
      <c r="AA10" s="324"/>
      <c r="AB10" s="325"/>
      <c r="AC10" s="325"/>
      <c r="AD10" s="325"/>
      <c r="AE10" s="326"/>
      <c r="AF10" s="131"/>
    </row>
    <row r="11" spans="1:37" ht="15" thickBot="1" x14ac:dyDescent="0.35">
      <c r="A11" s="119" t="s">
        <v>8</v>
      </c>
      <c r="B11" s="16"/>
      <c r="C11" s="114"/>
      <c r="D11" s="65"/>
      <c r="E11" s="65"/>
      <c r="F11" s="42"/>
      <c r="G11" s="42"/>
      <c r="H11" s="143"/>
      <c r="I11" s="17"/>
      <c r="J11" s="66"/>
      <c r="K11" s="66"/>
      <c r="L11" s="66"/>
      <c r="M11" s="47"/>
      <c r="N11" s="51"/>
      <c r="O11" s="20"/>
      <c r="P11" s="18"/>
      <c r="Q11" s="67"/>
      <c r="R11" s="64"/>
      <c r="S11" s="64"/>
      <c r="T11" s="38"/>
      <c r="U11" s="39"/>
      <c r="V11" s="18"/>
      <c r="W11" s="68"/>
      <c r="X11" s="324"/>
      <c r="Y11" s="325"/>
      <c r="Z11" s="325"/>
      <c r="AA11" s="325"/>
      <c r="AB11" s="326"/>
      <c r="AC11" s="70"/>
      <c r="AD11" s="71"/>
      <c r="AE11" s="137"/>
      <c r="AF11" s="132"/>
    </row>
    <row r="12" spans="1:37" ht="15" thickBot="1" x14ac:dyDescent="0.35">
      <c r="A12" s="119" t="s">
        <v>9</v>
      </c>
      <c r="B12" s="38"/>
      <c r="C12" s="39"/>
      <c r="D12" s="38"/>
      <c r="E12" s="72"/>
      <c r="F12" s="61"/>
      <c r="G12" s="12"/>
      <c r="H12" s="73"/>
      <c r="I12" s="74"/>
      <c r="J12" s="40"/>
      <c r="K12" s="40"/>
      <c r="L12" s="75"/>
      <c r="M12" s="144"/>
      <c r="N12" s="61"/>
      <c r="O12" s="63"/>
      <c r="P12" s="64"/>
      <c r="Q12" s="36"/>
      <c r="R12" s="36"/>
      <c r="S12" s="76"/>
      <c r="T12" s="61"/>
      <c r="U12" s="12"/>
      <c r="V12" s="63"/>
      <c r="W12" s="64"/>
      <c r="X12" s="38"/>
      <c r="Y12" s="38"/>
      <c r="Z12" s="72"/>
      <c r="AA12" s="12"/>
      <c r="AB12" s="70"/>
      <c r="AC12" s="324"/>
      <c r="AD12" s="325"/>
      <c r="AE12" s="325"/>
      <c r="AF12" s="345"/>
      <c r="AJ12" s="107"/>
    </row>
    <row r="13" spans="1:37" x14ac:dyDescent="0.3">
      <c r="A13" s="119" t="s">
        <v>10</v>
      </c>
      <c r="B13" s="26"/>
      <c r="C13" s="145"/>
      <c r="D13" s="2"/>
      <c r="E13" s="63"/>
      <c r="F13" s="64"/>
      <c r="G13" s="64"/>
      <c r="H13" s="36"/>
      <c r="I13" s="37"/>
      <c r="J13" s="2"/>
      <c r="K13" s="2"/>
      <c r="L13" s="63"/>
      <c r="M13" s="64"/>
      <c r="N13" s="64"/>
      <c r="O13" s="36"/>
      <c r="P13" s="37"/>
      <c r="Q13" s="2"/>
      <c r="R13" s="4"/>
      <c r="S13" s="63"/>
      <c r="T13" s="64"/>
      <c r="U13" s="64"/>
      <c r="V13" s="36"/>
      <c r="W13" s="37"/>
      <c r="X13" s="2"/>
      <c r="Y13" s="4"/>
      <c r="Z13" s="63"/>
      <c r="AA13" s="64"/>
      <c r="AB13" s="64"/>
      <c r="AC13" s="38"/>
      <c r="AD13" s="39"/>
      <c r="AE13" s="5"/>
      <c r="AF13" s="129"/>
    </row>
    <row r="14" spans="1:37" x14ac:dyDescent="0.3">
      <c r="A14" s="119" t="s">
        <v>11</v>
      </c>
      <c r="B14" s="11"/>
      <c r="C14" s="115"/>
      <c r="D14" s="34"/>
      <c r="E14" s="34"/>
      <c r="F14" s="34"/>
      <c r="G14" s="35"/>
      <c r="H14" s="10"/>
      <c r="I14" s="10"/>
      <c r="J14" s="33"/>
      <c r="K14" s="34"/>
      <c r="L14" s="34"/>
      <c r="M14" s="34"/>
      <c r="N14" s="35"/>
      <c r="O14" s="10"/>
      <c r="P14" s="11"/>
      <c r="Q14" s="33"/>
      <c r="R14" s="34"/>
      <c r="S14" s="34"/>
      <c r="T14" s="34"/>
      <c r="U14" s="35"/>
      <c r="V14" s="9"/>
      <c r="W14" s="9"/>
      <c r="X14" s="322"/>
      <c r="Y14" s="349"/>
      <c r="Z14" s="349"/>
      <c r="AA14" s="349"/>
      <c r="AB14" s="350"/>
      <c r="AC14" s="11"/>
      <c r="AD14" s="9"/>
      <c r="AE14" s="322"/>
      <c r="AF14" s="323"/>
    </row>
    <row r="15" spans="1:37" x14ac:dyDescent="0.3">
      <c r="A15" s="120">
        <v>2025</v>
      </c>
      <c r="B15" s="62" t="s">
        <v>13</v>
      </c>
      <c r="C15" s="116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130"/>
    </row>
    <row r="16" spans="1:37" ht="15" thickBot="1" x14ac:dyDescent="0.35">
      <c r="A16" s="121" t="s">
        <v>0</v>
      </c>
      <c r="B16" s="236"/>
      <c r="C16" s="237"/>
      <c r="D16" s="237"/>
      <c r="E16" s="60"/>
      <c r="F16" s="61"/>
      <c r="G16" s="236"/>
      <c r="H16" s="237"/>
      <c r="I16" s="237"/>
      <c r="J16" s="237"/>
      <c r="K16" s="237"/>
      <c r="L16" s="27"/>
      <c r="M16" s="19"/>
      <c r="N16" s="238"/>
      <c r="O16" s="239"/>
      <c r="P16" s="239"/>
      <c r="Q16" s="239"/>
      <c r="R16" s="240"/>
      <c r="S16" s="18"/>
      <c r="T16" s="18"/>
      <c r="U16" s="238"/>
      <c r="V16" s="239"/>
      <c r="W16" s="239"/>
      <c r="X16" s="239"/>
      <c r="Y16" s="240"/>
      <c r="Z16" s="3"/>
      <c r="AA16" s="5"/>
      <c r="AB16" s="337"/>
      <c r="AC16" s="338"/>
      <c r="AD16" s="338"/>
      <c r="AE16" s="338"/>
      <c r="AF16" s="339"/>
    </row>
    <row r="17" spans="1:33" ht="15" thickBot="1" x14ac:dyDescent="0.35">
      <c r="A17" s="122" t="s">
        <v>1</v>
      </c>
      <c r="B17" s="16"/>
      <c r="C17" s="13"/>
      <c r="D17" s="244"/>
      <c r="E17" s="245"/>
      <c r="F17" s="245"/>
      <c r="G17" s="245"/>
      <c r="H17" s="246"/>
      <c r="I17" s="20"/>
      <c r="J17" s="20"/>
      <c r="K17" s="223"/>
      <c r="L17" s="224"/>
      <c r="M17" s="224"/>
      <c r="N17" s="224"/>
      <c r="O17" s="225"/>
      <c r="P17" s="18"/>
      <c r="Q17" s="20"/>
      <c r="R17" s="63"/>
      <c r="S17" s="64"/>
      <c r="T17" s="64"/>
      <c r="U17" s="64"/>
      <c r="V17" s="76"/>
      <c r="W17" s="3"/>
      <c r="X17" s="5"/>
      <c r="Y17" s="330"/>
      <c r="Z17" s="331"/>
      <c r="AA17" s="331"/>
      <c r="AB17" s="331"/>
      <c r="AC17" s="332"/>
      <c r="AD17" s="3"/>
      <c r="AE17" s="5"/>
      <c r="AF17" s="135"/>
    </row>
    <row r="18" spans="1:33" x14ac:dyDescent="0.3">
      <c r="A18" s="123" t="s">
        <v>2</v>
      </c>
      <c r="B18" s="8"/>
      <c r="C18" s="7"/>
      <c r="D18" s="230"/>
      <c r="E18" s="231"/>
      <c r="F18" s="231"/>
      <c r="G18" s="231"/>
      <c r="H18" s="232"/>
      <c r="I18" s="8"/>
      <c r="J18" s="8"/>
      <c r="K18" s="233"/>
      <c r="L18" s="234"/>
      <c r="M18" s="234"/>
      <c r="N18" s="234"/>
      <c r="O18" s="235"/>
      <c r="P18" s="7"/>
      <c r="Q18" s="8"/>
      <c r="R18" s="233"/>
      <c r="S18" s="234"/>
      <c r="T18" s="234"/>
      <c r="U18" s="234"/>
      <c r="V18" s="235"/>
      <c r="W18" s="7"/>
      <c r="X18" s="8"/>
      <c r="Y18" s="330"/>
      <c r="Z18" s="331"/>
      <c r="AA18" s="331"/>
      <c r="AB18" s="331"/>
      <c r="AC18" s="332"/>
      <c r="AD18" s="7"/>
      <c r="AE18" s="8"/>
      <c r="AF18" s="136"/>
    </row>
    <row r="19" spans="1:33" x14ac:dyDescent="0.3">
      <c r="A19" s="121" t="s">
        <v>3</v>
      </c>
      <c r="B19" s="223"/>
      <c r="C19" s="224"/>
      <c r="D19" s="224"/>
      <c r="E19" s="225"/>
      <c r="F19" s="4"/>
      <c r="G19" s="4"/>
      <c r="H19" s="223"/>
      <c r="I19" s="224"/>
      <c r="J19" s="224"/>
      <c r="K19" s="224"/>
      <c r="L19" s="225"/>
      <c r="M19" s="6"/>
      <c r="N19" s="4"/>
      <c r="O19" s="223"/>
      <c r="P19" s="224"/>
      <c r="Q19" s="224"/>
      <c r="R19" s="224"/>
      <c r="S19" s="225"/>
      <c r="T19" s="4"/>
      <c r="U19" s="2"/>
      <c r="V19" s="223"/>
      <c r="W19" s="224"/>
      <c r="X19" s="224"/>
      <c r="Y19" s="224"/>
      <c r="Z19" s="225"/>
      <c r="AA19" s="2"/>
      <c r="AB19" s="2"/>
      <c r="AC19" s="330"/>
      <c r="AD19" s="331"/>
      <c r="AE19" s="331"/>
      <c r="AF19" s="333"/>
      <c r="AG19" s="1"/>
    </row>
    <row r="20" spans="1:33" x14ac:dyDescent="0.3">
      <c r="A20" s="121" t="s">
        <v>4</v>
      </c>
      <c r="B20" s="221"/>
      <c r="C20" s="222"/>
      <c r="D20" s="8"/>
      <c r="E20" s="7"/>
      <c r="F20" s="223"/>
      <c r="G20" s="224"/>
      <c r="H20" s="224"/>
      <c r="I20" s="224"/>
      <c r="J20" s="225"/>
      <c r="K20" s="8"/>
      <c r="L20" s="7"/>
      <c r="M20" s="223"/>
      <c r="N20" s="224"/>
      <c r="O20" s="224"/>
      <c r="P20" s="224"/>
      <c r="Q20" s="225"/>
      <c r="R20" s="7"/>
      <c r="S20" s="7"/>
      <c r="T20" s="223"/>
      <c r="U20" s="224"/>
      <c r="V20" s="224"/>
      <c r="W20" s="224"/>
      <c r="X20" s="225"/>
      <c r="Y20" s="7"/>
      <c r="Z20" s="7"/>
      <c r="AA20" s="330"/>
      <c r="AB20" s="331"/>
      <c r="AC20" s="331"/>
      <c r="AD20" s="331"/>
      <c r="AE20" s="332"/>
      <c r="AF20" s="128"/>
    </row>
    <row r="21" spans="1:33" x14ac:dyDescent="0.3">
      <c r="A21" s="121" t="s">
        <v>5</v>
      </c>
      <c r="B21" s="2"/>
      <c r="C21" s="223"/>
      <c r="D21" s="224"/>
      <c r="E21" s="224"/>
      <c r="F21" s="224"/>
      <c r="G21" s="225"/>
      <c r="H21" s="2"/>
      <c r="I21" s="2"/>
      <c r="J21" s="223"/>
      <c r="K21" s="224"/>
      <c r="L21" s="224"/>
      <c r="M21" s="224"/>
      <c r="N21" s="225"/>
      <c r="O21" s="4"/>
      <c r="P21" s="4"/>
      <c r="Q21" s="223"/>
      <c r="R21" s="224"/>
      <c r="S21" s="224"/>
      <c r="T21" s="224"/>
      <c r="U21" s="225"/>
      <c r="V21" s="4"/>
      <c r="W21" s="4"/>
      <c r="X21" s="223"/>
      <c r="Y21" s="224"/>
      <c r="Z21" s="224"/>
      <c r="AA21" s="224"/>
      <c r="AB21" s="225"/>
      <c r="AC21" s="6"/>
      <c r="AD21" s="4"/>
      <c r="AE21" s="330"/>
      <c r="AF21" s="333"/>
    </row>
    <row r="22" spans="1:33" ht="15" thickBot="1" x14ac:dyDescent="0.35">
      <c r="A22" s="124" t="s">
        <v>6</v>
      </c>
      <c r="B22" s="212"/>
      <c r="C22" s="213"/>
      <c r="D22" s="213"/>
      <c r="E22" s="214"/>
      <c r="F22" s="125"/>
      <c r="G22" s="125"/>
      <c r="H22" s="212"/>
      <c r="I22" s="213"/>
      <c r="J22" s="213"/>
      <c r="K22" s="213"/>
      <c r="L22" s="214"/>
      <c r="M22" s="126"/>
      <c r="N22" s="125"/>
      <c r="O22" s="212"/>
      <c r="P22" s="213"/>
      <c r="Q22" s="213"/>
      <c r="R22" s="213"/>
      <c r="S22" s="214"/>
      <c r="T22" s="125"/>
      <c r="U22" s="127"/>
      <c r="V22" s="212"/>
      <c r="W22" s="213"/>
      <c r="X22" s="213"/>
      <c r="Y22" s="213"/>
      <c r="Z22" s="214"/>
      <c r="AA22" s="127"/>
      <c r="AB22" s="127"/>
      <c r="AC22" s="334"/>
      <c r="AD22" s="335"/>
      <c r="AE22" s="335"/>
      <c r="AF22" s="336"/>
    </row>
    <row r="23" spans="1:33" x14ac:dyDescent="0.3">
      <c r="AG23" s="1"/>
    </row>
  </sheetData>
  <mergeCells count="57">
    <mergeCell ref="A1:AF1"/>
    <mergeCell ref="I3:M3"/>
    <mergeCell ref="AH3:AK3"/>
    <mergeCell ref="AH4:AJ4"/>
    <mergeCell ref="AH5:AJ5"/>
    <mergeCell ref="P3:T3"/>
    <mergeCell ref="Y17:AC17"/>
    <mergeCell ref="Y18:AC18"/>
    <mergeCell ref="U16:Y16"/>
    <mergeCell ref="G16:K16"/>
    <mergeCell ref="B4:C4"/>
    <mergeCell ref="T4:X4"/>
    <mergeCell ref="AB7:AF7"/>
    <mergeCell ref="AD9:AF9"/>
    <mergeCell ref="AC12:AF12"/>
    <mergeCell ref="X14:AB14"/>
    <mergeCell ref="F4:J4"/>
    <mergeCell ref="AC19:AF19"/>
    <mergeCell ref="V19:Z19"/>
    <mergeCell ref="O19:S19"/>
    <mergeCell ref="H19:L19"/>
    <mergeCell ref="D18:H18"/>
    <mergeCell ref="B19:E19"/>
    <mergeCell ref="R18:V18"/>
    <mergeCell ref="K17:O17"/>
    <mergeCell ref="K18:O18"/>
    <mergeCell ref="D17:H17"/>
    <mergeCell ref="F20:J20"/>
    <mergeCell ref="M20:Q20"/>
    <mergeCell ref="T20:X20"/>
    <mergeCell ref="C21:G21"/>
    <mergeCell ref="B20:C20"/>
    <mergeCell ref="B22:E22"/>
    <mergeCell ref="H22:L22"/>
    <mergeCell ref="X21:AB21"/>
    <mergeCell ref="AA20:AE20"/>
    <mergeCell ref="V22:Z22"/>
    <mergeCell ref="AE21:AF21"/>
    <mergeCell ref="AC22:AF22"/>
    <mergeCell ref="Q21:U21"/>
    <mergeCell ref="O22:S22"/>
    <mergeCell ref="J21:N21"/>
    <mergeCell ref="AH7:AJ7"/>
    <mergeCell ref="C3:F3"/>
    <mergeCell ref="AH8:AJ8"/>
    <mergeCell ref="M4:O4"/>
    <mergeCell ref="B16:D16"/>
    <mergeCell ref="N16:R16"/>
    <mergeCell ref="AE14:AF14"/>
    <mergeCell ref="AA10:AE10"/>
    <mergeCell ref="W6:AA6"/>
    <mergeCell ref="AC6:AD6"/>
    <mergeCell ref="X11:AB11"/>
    <mergeCell ref="AB16:AF16"/>
    <mergeCell ref="AH6:AJ6"/>
    <mergeCell ref="W3:AA3"/>
    <mergeCell ref="AD3:AF3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D2E1-057B-4D2A-B012-6337E186B6C1}">
  <dimension ref="A1:Y65"/>
  <sheetViews>
    <sheetView tabSelected="1" zoomScale="40" zoomScaleNormal="40" workbookViewId="0">
      <selection activeCell="Z40" sqref="Z40"/>
    </sheetView>
  </sheetViews>
  <sheetFormatPr defaultColWidth="12.77734375" defaultRowHeight="14.4" x14ac:dyDescent="0.3"/>
  <cols>
    <col min="1" max="1" width="5.77734375" bestFit="1" customWidth="1"/>
    <col min="2" max="2" width="65.6640625" bestFit="1" customWidth="1"/>
    <col min="3" max="4" width="14.33203125" bestFit="1" customWidth="1"/>
    <col min="5" max="5" width="15" customWidth="1"/>
    <col min="6" max="9" width="15" bestFit="1" customWidth="1"/>
    <col min="10" max="10" width="15.6640625" bestFit="1" customWidth="1"/>
    <col min="11" max="11" width="19.44140625" customWidth="1"/>
    <col min="12" max="16" width="15" bestFit="1" customWidth="1"/>
    <col min="17" max="17" width="15.6640625" bestFit="1" customWidth="1"/>
    <col min="18" max="18" width="29.33203125" bestFit="1" customWidth="1"/>
    <col min="19" max="19" width="5.77734375" bestFit="1" customWidth="1"/>
    <col min="20" max="20" width="19.21875" bestFit="1" customWidth="1"/>
  </cols>
  <sheetData>
    <row r="1" spans="1:25" ht="94.8" customHeight="1" x14ac:dyDescent="0.3">
      <c r="A1" s="506" t="s">
        <v>82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8"/>
    </row>
    <row r="2" spans="1:25" ht="31.2" customHeight="1" thickBot="1" x14ac:dyDescent="0.35">
      <c r="A2" s="509" t="s">
        <v>83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1"/>
      <c r="U2" s="159"/>
      <c r="V2" s="159"/>
      <c r="W2" s="159"/>
      <c r="X2" s="159"/>
      <c r="Y2" s="159"/>
    </row>
    <row r="3" spans="1:25" ht="15.6" x14ac:dyDescent="0.3">
      <c r="A3" s="502" t="s">
        <v>43</v>
      </c>
      <c r="B3" s="462"/>
      <c r="C3" s="503" t="s">
        <v>63</v>
      </c>
      <c r="D3" s="503"/>
      <c r="E3" s="503"/>
      <c r="F3" s="503"/>
      <c r="G3" s="503"/>
      <c r="H3" s="504" t="s">
        <v>64</v>
      </c>
      <c r="I3" s="504"/>
      <c r="J3" s="504"/>
      <c r="K3" s="504"/>
      <c r="L3" s="504"/>
      <c r="M3" s="504"/>
      <c r="N3" s="504"/>
      <c r="O3" s="505" t="s">
        <v>65</v>
      </c>
      <c r="P3" s="505"/>
      <c r="Q3" s="505"/>
      <c r="R3" s="505"/>
      <c r="S3" s="505"/>
      <c r="T3" s="505"/>
      <c r="U3" s="159"/>
      <c r="V3" s="159"/>
      <c r="W3" s="159"/>
      <c r="X3" s="159"/>
      <c r="Y3" s="159"/>
    </row>
    <row r="4" spans="1:25" ht="16.2" thickBot="1" x14ac:dyDescent="0.35">
      <c r="A4" s="427"/>
      <c r="B4" s="462"/>
      <c r="C4" s="463" t="s">
        <v>40</v>
      </c>
      <c r="D4" s="463" t="s">
        <v>1</v>
      </c>
      <c r="E4" s="463" t="s">
        <v>2</v>
      </c>
      <c r="F4" s="463" t="s">
        <v>41</v>
      </c>
      <c r="G4" s="463" t="s">
        <v>4</v>
      </c>
      <c r="H4" s="464" t="s">
        <v>5</v>
      </c>
      <c r="I4" s="390" t="s">
        <v>6</v>
      </c>
      <c r="J4" s="465" t="s">
        <v>7</v>
      </c>
      <c r="K4" s="465" t="s">
        <v>8</v>
      </c>
      <c r="L4" s="464" t="s">
        <v>9</v>
      </c>
      <c r="M4" s="465" t="s">
        <v>42</v>
      </c>
      <c r="N4" s="390" t="s">
        <v>11</v>
      </c>
      <c r="O4" s="465" t="s">
        <v>2</v>
      </c>
      <c r="P4" s="465" t="s">
        <v>3</v>
      </c>
      <c r="Q4" s="464" t="s">
        <v>4</v>
      </c>
      <c r="R4" s="465" t="s">
        <v>58</v>
      </c>
      <c r="S4" s="430"/>
      <c r="T4" s="466" t="s">
        <v>106</v>
      </c>
      <c r="U4" s="159"/>
      <c r="V4" s="159"/>
      <c r="W4" s="159"/>
      <c r="X4" s="159"/>
      <c r="Y4" s="159"/>
    </row>
    <row r="5" spans="1:25" ht="14.4" customHeight="1" x14ac:dyDescent="0.3">
      <c r="A5" s="386" t="s">
        <v>91</v>
      </c>
      <c r="B5" s="467" t="s">
        <v>44</v>
      </c>
      <c r="C5" s="455">
        <v>12000</v>
      </c>
      <c r="D5" s="455">
        <v>12000</v>
      </c>
      <c r="E5" s="455">
        <v>12000</v>
      </c>
      <c r="F5" s="455">
        <v>12000</v>
      </c>
      <c r="G5" s="455">
        <v>12000</v>
      </c>
      <c r="H5" s="455">
        <v>12000</v>
      </c>
      <c r="I5" s="455">
        <v>12000</v>
      </c>
      <c r="J5" s="455">
        <v>12000</v>
      </c>
      <c r="K5" s="455">
        <v>12000</v>
      </c>
      <c r="L5" s="468">
        <v>12000</v>
      </c>
      <c r="M5" s="469">
        <v>12000</v>
      </c>
      <c r="N5" s="470">
        <v>12000</v>
      </c>
      <c r="O5" s="471">
        <v>12000</v>
      </c>
      <c r="P5" s="455">
        <v>12000</v>
      </c>
      <c r="Q5" s="468">
        <v>12000</v>
      </c>
      <c r="R5" s="534">
        <f>SUM(C5:Q5)</f>
        <v>180000</v>
      </c>
      <c r="S5" s="472" t="s">
        <v>107</v>
      </c>
      <c r="T5" s="473">
        <f>(R5+R6+R7+R8+R9+R10+R11+R12+R13+R14+R15)</f>
        <v>618300</v>
      </c>
      <c r="U5" s="159"/>
      <c r="V5" s="159"/>
      <c r="W5" s="159"/>
      <c r="X5" s="159"/>
      <c r="Y5" s="159"/>
    </row>
    <row r="6" spans="1:25" x14ac:dyDescent="0.3">
      <c r="A6" s="386"/>
      <c r="B6" s="474" t="s">
        <v>78</v>
      </c>
      <c r="C6" s="373"/>
      <c r="D6" s="373"/>
      <c r="E6" s="373"/>
      <c r="F6" s="373"/>
      <c r="G6" s="373"/>
      <c r="H6" s="373">
        <v>2500</v>
      </c>
      <c r="I6" s="373">
        <v>2500</v>
      </c>
      <c r="J6" s="373">
        <v>2500</v>
      </c>
      <c r="K6" s="373">
        <v>2500</v>
      </c>
      <c r="L6" s="373">
        <v>2500</v>
      </c>
      <c r="M6" s="373">
        <v>2500</v>
      </c>
      <c r="N6" s="375">
        <v>2500</v>
      </c>
      <c r="O6" s="424">
        <v>2500</v>
      </c>
      <c r="P6" s="373">
        <v>2500</v>
      </c>
      <c r="Q6" s="375">
        <v>2500</v>
      </c>
      <c r="R6" s="535">
        <f>SUM(C6:Q6)</f>
        <v>25000</v>
      </c>
      <c r="S6" s="431"/>
      <c r="T6" s="428"/>
      <c r="U6" s="499"/>
      <c r="V6" s="159"/>
      <c r="W6" s="159"/>
      <c r="X6" s="159"/>
      <c r="Y6" s="159"/>
    </row>
    <row r="7" spans="1:25" x14ac:dyDescent="0.3">
      <c r="A7" s="386"/>
      <c r="B7" s="474" t="s">
        <v>72</v>
      </c>
      <c r="C7" s="373">
        <v>8000</v>
      </c>
      <c r="D7" s="373">
        <v>8000</v>
      </c>
      <c r="E7" s="373">
        <v>8000</v>
      </c>
      <c r="F7" s="373">
        <v>8000</v>
      </c>
      <c r="G7" s="373">
        <v>8000</v>
      </c>
      <c r="H7" s="373"/>
      <c r="I7" s="373"/>
      <c r="J7" s="373"/>
      <c r="K7" s="373"/>
      <c r="L7" s="373"/>
      <c r="M7" s="373"/>
      <c r="N7" s="375"/>
      <c r="O7" s="424"/>
      <c r="P7" s="373"/>
      <c r="Q7" s="375"/>
      <c r="R7" s="535">
        <f>SUM(C7:Q7)</f>
        <v>40000</v>
      </c>
      <c r="S7" s="431"/>
      <c r="T7" s="428"/>
      <c r="U7" s="499"/>
      <c r="V7" s="159"/>
      <c r="W7" s="159"/>
      <c r="X7" s="159"/>
      <c r="Y7" s="159"/>
    </row>
    <row r="8" spans="1:25" x14ac:dyDescent="0.3">
      <c r="A8" s="386"/>
      <c r="B8" s="474" t="s">
        <v>74</v>
      </c>
      <c r="C8" s="373"/>
      <c r="D8" s="373"/>
      <c r="E8" s="373"/>
      <c r="F8" s="373"/>
      <c r="G8" s="373"/>
      <c r="H8" s="373">
        <v>8000</v>
      </c>
      <c r="I8" s="373">
        <v>8000</v>
      </c>
      <c r="J8" s="373">
        <v>8000</v>
      </c>
      <c r="K8" s="373">
        <v>8000</v>
      </c>
      <c r="L8" s="373">
        <v>8000</v>
      </c>
      <c r="M8" s="373">
        <v>8000</v>
      </c>
      <c r="N8" s="375">
        <v>8000</v>
      </c>
      <c r="O8" s="424">
        <v>8000</v>
      </c>
      <c r="P8" s="373">
        <v>8000</v>
      </c>
      <c r="Q8" s="375">
        <v>8000</v>
      </c>
      <c r="R8" s="535">
        <f>SUM(C8:Q8)</f>
        <v>80000</v>
      </c>
      <c r="S8" s="431"/>
      <c r="T8" s="428"/>
      <c r="U8" s="499"/>
      <c r="V8" s="159"/>
      <c r="W8" s="159"/>
      <c r="X8" s="159"/>
      <c r="Y8" s="159"/>
    </row>
    <row r="9" spans="1:25" x14ac:dyDescent="0.3">
      <c r="A9" s="386"/>
      <c r="B9" s="474" t="s">
        <v>73</v>
      </c>
      <c r="C9" s="373"/>
      <c r="D9" s="373"/>
      <c r="E9" s="373"/>
      <c r="F9" s="373"/>
      <c r="G9" s="373"/>
      <c r="H9" s="373">
        <v>1200</v>
      </c>
      <c r="I9" s="373">
        <v>1200</v>
      </c>
      <c r="J9" s="373">
        <v>1200</v>
      </c>
      <c r="K9" s="373">
        <v>1200</v>
      </c>
      <c r="L9" s="373">
        <v>1200</v>
      </c>
      <c r="M9" s="373">
        <v>1200</v>
      </c>
      <c r="N9" s="375">
        <v>1200</v>
      </c>
      <c r="O9" s="424">
        <v>1200</v>
      </c>
      <c r="P9" s="373">
        <v>1200</v>
      </c>
      <c r="Q9" s="375">
        <v>1200</v>
      </c>
      <c r="R9" s="535">
        <f>SUM(C9:Q9)</f>
        <v>12000</v>
      </c>
      <c r="S9" s="431"/>
      <c r="T9" s="428"/>
      <c r="U9" s="499"/>
      <c r="V9" s="159"/>
      <c r="W9" s="159"/>
      <c r="X9" s="159"/>
      <c r="Y9" s="159"/>
    </row>
    <row r="10" spans="1:25" x14ac:dyDescent="0.3">
      <c r="A10" s="386"/>
      <c r="B10" s="474" t="s">
        <v>45</v>
      </c>
      <c r="C10" s="373">
        <v>6000</v>
      </c>
      <c r="D10" s="373">
        <v>6000</v>
      </c>
      <c r="E10" s="373">
        <v>6000</v>
      </c>
      <c r="F10" s="373">
        <v>6000</v>
      </c>
      <c r="G10" s="373">
        <v>6000</v>
      </c>
      <c r="H10" s="373">
        <v>6000</v>
      </c>
      <c r="I10" s="373">
        <v>6000</v>
      </c>
      <c r="J10" s="373">
        <v>6000</v>
      </c>
      <c r="K10" s="373">
        <v>6000</v>
      </c>
      <c r="L10" s="373">
        <v>6000</v>
      </c>
      <c r="M10" s="373">
        <v>6000</v>
      </c>
      <c r="N10" s="375">
        <v>6000</v>
      </c>
      <c r="O10" s="424">
        <v>6000</v>
      </c>
      <c r="P10" s="373">
        <v>6000</v>
      </c>
      <c r="Q10" s="375">
        <v>6000</v>
      </c>
      <c r="R10" s="535">
        <f>SUM(C10:Q10)</f>
        <v>90000</v>
      </c>
      <c r="S10" s="431"/>
      <c r="T10" s="428"/>
      <c r="U10" s="499"/>
      <c r="V10" s="159"/>
      <c r="W10" s="159"/>
      <c r="X10" s="159"/>
      <c r="Y10" s="159"/>
    </row>
    <row r="11" spans="1:25" x14ac:dyDescent="0.3">
      <c r="A11" s="386"/>
      <c r="B11" s="474" t="s">
        <v>55</v>
      </c>
      <c r="C11" s="373"/>
      <c r="D11" s="373"/>
      <c r="E11" s="373"/>
      <c r="F11" s="373"/>
      <c r="G11" s="373"/>
      <c r="H11" s="373">
        <v>12000</v>
      </c>
      <c r="I11" s="373">
        <v>12000</v>
      </c>
      <c r="J11" s="373">
        <v>12000</v>
      </c>
      <c r="K11" s="373">
        <v>12000</v>
      </c>
      <c r="L11" s="373">
        <v>12000</v>
      </c>
      <c r="M11" s="373">
        <v>12000</v>
      </c>
      <c r="N11" s="375">
        <v>12000</v>
      </c>
      <c r="O11" s="424">
        <v>12000</v>
      </c>
      <c r="P11" s="373">
        <v>12000</v>
      </c>
      <c r="Q11" s="375">
        <v>12000</v>
      </c>
      <c r="R11" s="535">
        <f>SUM(C11:Q11)</f>
        <v>120000</v>
      </c>
      <c r="S11" s="431"/>
      <c r="T11" s="428"/>
      <c r="U11" s="499"/>
      <c r="V11" s="159"/>
      <c r="W11" s="159"/>
      <c r="X11" s="159"/>
      <c r="Y11" s="159"/>
    </row>
    <row r="12" spans="1:25" x14ac:dyDescent="0.3">
      <c r="A12" s="386"/>
      <c r="B12" s="474" t="s">
        <v>75</v>
      </c>
      <c r="C12" s="373"/>
      <c r="D12" s="426"/>
      <c r="E12" s="373"/>
      <c r="F12" s="373"/>
      <c r="G12" s="373"/>
      <c r="H12" s="374">
        <v>430</v>
      </c>
      <c r="I12" s="374">
        <v>430</v>
      </c>
      <c r="J12" s="374">
        <v>430</v>
      </c>
      <c r="K12" s="374">
        <v>430</v>
      </c>
      <c r="L12" s="374">
        <v>430</v>
      </c>
      <c r="M12" s="374">
        <v>430</v>
      </c>
      <c r="N12" s="376">
        <v>430</v>
      </c>
      <c r="O12" s="424">
        <v>430</v>
      </c>
      <c r="P12" s="373">
        <v>430</v>
      </c>
      <c r="Q12" s="375">
        <v>430</v>
      </c>
      <c r="R12" s="535">
        <f>SUM(C12:Q12)</f>
        <v>4300</v>
      </c>
      <c r="S12" s="431"/>
      <c r="T12" s="428"/>
      <c r="U12" s="499"/>
      <c r="V12" s="159"/>
      <c r="W12" s="159"/>
      <c r="X12" s="159"/>
      <c r="Y12" s="159"/>
    </row>
    <row r="13" spans="1:25" x14ac:dyDescent="0.3">
      <c r="A13" s="386"/>
      <c r="B13" s="474" t="s">
        <v>67</v>
      </c>
      <c r="C13" s="373"/>
      <c r="D13" s="374">
        <v>2500</v>
      </c>
      <c r="E13" s="374">
        <v>2500</v>
      </c>
      <c r="F13" s="373"/>
      <c r="G13" s="373"/>
      <c r="H13" s="374">
        <v>1500</v>
      </c>
      <c r="I13" s="374">
        <v>1500</v>
      </c>
      <c r="J13" s="374">
        <v>1500</v>
      </c>
      <c r="K13" s="374">
        <v>1500</v>
      </c>
      <c r="L13" s="374">
        <v>1500</v>
      </c>
      <c r="M13" s="374">
        <v>1500</v>
      </c>
      <c r="N13" s="376">
        <v>1500</v>
      </c>
      <c r="O13" s="425">
        <v>1500</v>
      </c>
      <c r="P13" s="374">
        <v>1500</v>
      </c>
      <c r="Q13" s="376">
        <v>1500</v>
      </c>
      <c r="R13" s="536">
        <f>SUM(C13:Q13)</f>
        <v>20000</v>
      </c>
      <c r="S13" s="431"/>
      <c r="T13" s="428"/>
      <c r="U13" s="499"/>
      <c r="V13" s="159"/>
      <c r="W13" s="159"/>
      <c r="X13" s="159"/>
      <c r="Y13" s="159"/>
    </row>
    <row r="14" spans="1:25" x14ac:dyDescent="0.3">
      <c r="A14" s="386"/>
      <c r="B14" s="474" t="s">
        <v>46</v>
      </c>
      <c r="C14" s="373"/>
      <c r="D14" s="373">
        <v>2500</v>
      </c>
      <c r="E14" s="373">
        <v>2500</v>
      </c>
      <c r="F14" s="373">
        <v>2500</v>
      </c>
      <c r="G14" s="373">
        <v>2500</v>
      </c>
      <c r="H14" s="373">
        <v>2500</v>
      </c>
      <c r="I14" s="373">
        <v>2500</v>
      </c>
      <c r="J14" s="373">
        <v>2500</v>
      </c>
      <c r="K14" s="373">
        <v>2500</v>
      </c>
      <c r="L14" s="373">
        <v>2500</v>
      </c>
      <c r="M14" s="373">
        <v>2500</v>
      </c>
      <c r="N14" s="375">
        <v>2500</v>
      </c>
      <c r="O14" s="424">
        <v>2500</v>
      </c>
      <c r="P14" s="373">
        <v>2500</v>
      </c>
      <c r="Q14" s="375">
        <v>2500</v>
      </c>
      <c r="R14" s="535">
        <f>SUM(C14:Q14)</f>
        <v>35000</v>
      </c>
      <c r="S14" s="431"/>
      <c r="T14" s="428"/>
      <c r="U14" s="499"/>
      <c r="V14" s="159"/>
      <c r="W14" s="159"/>
      <c r="X14" s="159"/>
      <c r="Y14" s="159"/>
    </row>
    <row r="15" spans="1:25" ht="15" thickBot="1" x14ac:dyDescent="0.35">
      <c r="A15" s="398"/>
      <c r="B15" s="475" t="s">
        <v>66</v>
      </c>
      <c r="C15" s="476"/>
      <c r="D15" s="476"/>
      <c r="E15" s="476"/>
      <c r="F15" s="476"/>
      <c r="G15" s="476"/>
      <c r="H15" s="477">
        <v>1200</v>
      </c>
      <c r="I15" s="477">
        <v>1200</v>
      </c>
      <c r="J15" s="477">
        <v>1200</v>
      </c>
      <c r="K15" s="477">
        <v>1200</v>
      </c>
      <c r="L15" s="477">
        <v>1200</v>
      </c>
      <c r="M15" s="477">
        <v>1200</v>
      </c>
      <c r="N15" s="478">
        <v>1200</v>
      </c>
      <c r="O15" s="479">
        <v>1200</v>
      </c>
      <c r="P15" s="476">
        <v>1200</v>
      </c>
      <c r="Q15" s="480">
        <v>1200</v>
      </c>
      <c r="R15" s="537">
        <f>SUM(C15:Q15)</f>
        <v>12000</v>
      </c>
      <c r="S15" s="481"/>
      <c r="T15" s="429"/>
      <c r="U15" s="499"/>
      <c r="V15" s="159"/>
      <c r="W15" s="159"/>
      <c r="X15" s="159"/>
      <c r="Y15" s="159"/>
    </row>
    <row r="16" spans="1:25" ht="14.4" customHeight="1" x14ac:dyDescent="0.3">
      <c r="A16" s="399" t="s">
        <v>90</v>
      </c>
      <c r="B16" s="483" t="s">
        <v>68</v>
      </c>
      <c r="C16" s="455"/>
      <c r="D16" s="455"/>
      <c r="E16" s="455">
        <v>3500</v>
      </c>
      <c r="F16" s="455">
        <v>3500</v>
      </c>
      <c r="G16" s="455">
        <v>3500</v>
      </c>
      <c r="H16" s="455">
        <v>3500</v>
      </c>
      <c r="I16" s="455">
        <v>3500</v>
      </c>
      <c r="J16" s="455">
        <v>3500</v>
      </c>
      <c r="K16" s="455">
        <v>3500</v>
      </c>
      <c r="L16" s="455">
        <v>3500</v>
      </c>
      <c r="M16" s="455">
        <v>3500</v>
      </c>
      <c r="N16" s="455">
        <v>3500</v>
      </c>
      <c r="O16" s="455">
        <v>3500</v>
      </c>
      <c r="P16" s="455">
        <v>3500</v>
      </c>
      <c r="Q16" s="456">
        <v>3500</v>
      </c>
      <c r="R16" s="538">
        <f>SUM(C16:Q16)</f>
        <v>45500</v>
      </c>
      <c r="S16" s="484" t="s">
        <v>108</v>
      </c>
      <c r="T16" s="485">
        <v>207000.5</v>
      </c>
      <c r="U16" s="159"/>
      <c r="V16" s="159"/>
      <c r="W16" s="159"/>
      <c r="X16" s="159"/>
      <c r="Y16" s="159"/>
    </row>
    <row r="17" spans="1:25" x14ac:dyDescent="0.3">
      <c r="A17" s="400"/>
      <c r="B17" s="486" t="s">
        <v>69</v>
      </c>
      <c r="C17" s="374">
        <v>1800</v>
      </c>
      <c r="D17" s="374">
        <v>1800</v>
      </c>
      <c r="E17" s="374">
        <v>1800</v>
      </c>
      <c r="F17" s="374">
        <v>1800</v>
      </c>
      <c r="G17" s="374">
        <v>1800</v>
      </c>
      <c r="H17" s="374">
        <v>1800</v>
      </c>
      <c r="I17" s="374">
        <v>1800</v>
      </c>
      <c r="J17" s="374">
        <v>1800</v>
      </c>
      <c r="K17" s="374">
        <v>1800</v>
      </c>
      <c r="L17" s="374">
        <v>1800</v>
      </c>
      <c r="M17" s="374">
        <v>1800</v>
      </c>
      <c r="N17" s="374">
        <v>1800</v>
      </c>
      <c r="O17" s="373">
        <v>1800</v>
      </c>
      <c r="P17" s="373">
        <v>1800</v>
      </c>
      <c r="Q17" s="375">
        <v>1800</v>
      </c>
      <c r="R17" s="539">
        <f>SUM(C17:Q17)</f>
        <v>27000</v>
      </c>
      <c r="S17" s="377"/>
      <c r="T17" s="487"/>
      <c r="U17" s="159"/>
      <c r="V17" s="159"/>
      <c r="W17" s="159"/>
      <c r="X17" s="159"/>
      <c r="Y17" s="159"/>
    </row>
    <row r="18" spans="1:25" x14ac:dyDescent="0.3">
      <c r="A18" s="400"/>
      <c r="B18" s="486" t="s">
        <v>56</v>
      </c>
      <c r="C18" s="373"/>
      <c r="D18" s="373"/>
      <c r="E18" s="373"/>
      <c r="F18" s="373"/>
      <c r="G18" s="373"/>
      <c r="H18" s="374">
        <v>120</v>
      </c>
      <c r="I18" s="374">
        <v>120</v>
      </c>
      <c r="J18" s="374">
        <v>120</v>
      </c>
      <c r="K18" s="374">
        <v>120</v>
      </c>
      <c r="L18" s="374">
        <v>120</v>
      </c>
      <c r="M18" s="374">
        <v>120</v>
      </c>
      <c r="N18" s="374">
        <v>120</v>
      </c>
      <c r="O18" s="373">
        <v>120</v>
      </c>
      <c r="P18" s="373">
        <v>120</v>
      </c>
      <c r="Q18" s="375">
        <v>120</v>
      </c>
      <c r="R18" s="539">
        <f>SUM(C18:Q18)</f>
        <v>1200</v>
      </c>
      <c r="S18" s="377"/>
      <c r="T18" s="487"/>
      <c r="U18" s="159"/>
      <c r="V18" s="159"/>
      <c r="W18" s="159"/>
      <c r="X18" s="159"/>
      <c r="Y18" s="159"/>
    </row>
    <row r="19" spans="1:25" x14ac:dyDescent="0.3">
      <c r="A19" s="400"/>
      <c r="B19" s="486" t="s">
        <v>62</v>
      </c>
      <c r="C19" s="373"/>
      <c r="D19" s="373"/>
      <c r="E19" s="373"/>
      <c r="F19" s="374">
        <v>500</v>
      </c>
      <c r="G19" s="374">
        <v>500</v>
      </c>
      <c r="H19" s="374">
        <v>800</v>
      </c>
      <c r="I19" s="374">
        <v>800</v>
      </c>
      <c r="J19" s="374">
        <v>800</v>
      </c>
      <c r="K19" s="374">
        <v>800</v>
      </c>
      <c r="L19" s="374">
        <v>800</v>
      </c>
      <c r="M19" s="374">
        <v>800</v>
      </c>
      <c r="N19" s="374">
        <v>800</v>
      </c>
      <c r="O19" s="374">
        <v>800</v>
      </c>
      <c r="P19" s="374">
        <v>800</v>
      </c>
      <c r="Q19" s="376">
        <v>800</v>
      </c>
      <c r="R19" s="540">
        <f>SUM(C19:Q19)</f>
        <v>9000</v>
      </c>
      <c r="S19" s="377"/>
      <c r="T19" s="487"/>
      <c r="U19" s="159"/>
      <c r="V19" s="159"/>
      <c r="W19" s="159"/>
      <c r="X19" s="159"/>
      <c r="Y19" s="159"/>
    </row>
    <row r="20" spans="1:25" x14ac:dyDescent="0.3">
      <c r="A20" s="400"/>
      <c r="B20" s="486" t="s">
        <v>47</v>
      </c>
      <c r="C20" s="374">
        <v>3500</v>
      </c>
      <c r="D20" s="374">
        <v>3500</v>
      </c>
      <c r="E20" s="374">
        <v>3500</v>
      </c>
      <c r="F20" s="374">
        <v>3500</v>
      </c>
      <c r="G20" s="374">
        <v>3500</v>
      </c>
      <c r="H20" s="374">
        <v>3500</v>
      </c>
      <c r="I20" s="374">
        <v>3500</v>
      </c>
      <c r="J20" s="374">
        <v>3500</v>
      </c>
      <c r="K20" s="374">
        <v>3500</v>
      </c>
      <c r="L20" s="374">
        <v>3500</v>
      </c>
      <c r="M20" s="374">
        <v>3500</v>
      </c>
      <c r="N20" s="374">
        <v>3500</v>
      </c>
      <c r="O20" s="373">
        <v>3500</v>
      </c>
      <c r="P20" s="373">
        <v>3500</v>
      </c>
      <c r="Q20" s="375">
        <v>3500</v>
      </c>
      <c r="R20" s="539">
        <f>SUM(C20:Q20)</f>
        <v>52500</v>
      </c>
      <c r="S20" s="377"/>
      <c r="T20" s="487"/>
      <c r="U20" s="159"/>
      <c r="V20" s="159"/>
      <c r="W20" s="159"/>
      <c r="X20" s="159"/>
      <c r="Y20" s="159"/>
    </row>
    <row r="21" spans="1:25" x14ac:dyDescent="0.3">
      <c r="A21" s="400"/>
      <c r="B21" s="486" t="s">
        <v>53</v>
      </c>
      <c r="C21" s="373"/>
      <c r="D21" s="373"/>
      <c r="E21" s="373"/>
      <c r="F21" s="373"/>
      <c r="G21" s="373"/>
      <c r="H21" s="374">
        <v>980</v>
      </c>
      <c r="I21" s="374">
        <v>980</v>
      </c>
      <c r="J21" s="374">
        <v>980</v>
      </c>
      <c r="K21" s="374">
        <v>980</v>
      </c>
      <c r="L21" s="374">
        <v>980</v>
      </c>
      <c r="M21" s="374">
        <v>980</v>
      </c>
      <c r="N21" s="374">
        <v>980</v>
      </c>
      <c r="O21" s="374">
        <v>980</v>
      </c>
      <c r="P21" s="374">
        <v>980</v>
      </c>
      <c r="Q21" s="376">
        <v>980</v>
      </c>
      <c r="R21" s="539">
        <f>SUM(C21:Q21)</f>
        <v>9800</v>
      </c>
      <c r="S21" s="377"/>
      <c r="T21" s="487"/>
      <c r="U21" s="159"/>
      <c r="V21" s="159"/>
      <c r="W21" s="159"/>
      <c r="X21" s="159"/>
      <c r="Y21" s="159"/>
    </row>
    <row r="22" spans="1:25" x14ac:dyDescent="0.3">
      <c r="A22" s="400"/>
      <c r="B22" s="486" t="s">
        <v>48</v>
      </c>
      <c r="C22" s="373"/>
      <c r="D22" s="373"/>
      <c r="E22" s="374">
        <v>3500</v>
      </c>
      <c r="F22" s="373">
        <v>2500</v>
      </c>
      <c r="G22" s="373">
        <v>1500</v>
      </c>
      <c r="H22" s="374">
        <v>3500</v>
      </c>
      <c r="I22" s="374">
        <v>3500</v>
      </c>
      <c r="J22" s="374">
        <v>3500</v>
      </c>
      <c r="K22" s="374">
        <v>3500</v>
      </c>
      <c r="L22" s="374">
        <v>3500</v>
      </c>
      <c r="M22" s="374">
        <v>3500</v>
      </c>
      <c r="N22" s="374">
        <v>3500</v>
      </c>
      <c r="O22" s="373">
        <v>3500</v>
      </c>
      <c r="P22" s="373">
        <v>3500</v>
      </c>
      <c r="Q22" s="375">
        <v>3500</v>
      </c>
      <c r="R22" s="539">
        <f>SUM(C22:Q22)</f>
        <v>42500</v>
      </c>
      <c r="S22" s="377"/>
      <c r="T22" s="487"/>
      <c r="U22" s="159"/>
      <c r="V22" s="159"/>
      <c r="W22" s="159"/>
      <c r="X22" s="159"/>
      <c r="Y22" s="159"/>
    </row>
    <row r="23" spans="1:25" x14ac:dyDescent="0.3">
      <c r="A23" s="400"/>
      <c r="B23" s="486" t="s">
        <v>49</v>
      </c>
      <c r="C23" s="373"/>
      <c r="D23" s="373"/>
      <c r="E23" s="374">
        <v>750</v>
      </c>
      <c r="F23" s="374">
        <v>750</v>
      </c>
      <c r="G23" s="374">
        <v>750</v>
      </c>
      <c r="H23" s="374">
        <v>750</v>
      </c>
      <c r="I23" s="374">
        <v>750</v>
      </c>
      <c r="J23" s="374">
        <v>750</v>
      </c>
      <c r="K23" s="374">
        <v>750</v>
      </c>
      <c r="L23" s="374">
        <v>750</v>
      </c>
      <c r="M23" s="374">
        <v>750</v>
      </c>
      <c r="N23" s="374">
        <v>750</v>
      </c>
      <c r="O23" s="373">
        <v>750</v>
      </c>
      <c r="P23" s="373">
        <v>750</v>
      </c>
      <c r="Q23" s="375">
        <v>750</v>
      </c>
      <c r="R23" s="539">
        <f>SUM(C23:Q23)</f>
        <v>9750</v>
      </c>
      <c r="S23" s="377"/>
      <c r="T23" s="487"/>
      <c r="U23" s="159"/>
      <c r="V23" s="159"/>
      <c r="W23" s="159"/>
      <c r="X23" s="159"/>
      <c r="Y23" s="159"/>
    </row>
    <row r="24" spans="1:25" ht="15" thickBot="1" x14ac:dyDescent="0.35">
      <c r="A24" s="400"/>
      <c r="B24" s="489" t="s">
        <v>79</v>
      </c>
      <c r="C24" s="383"/>
      <c r="D24" s="383"/>
      <c r="E24" s="391"/>
      <c r="F24" s="391"/>
      <c r="G24" s="391"/>
      <c r="H24" s="391">
        <v>980</v>
      </c>
      <c r="I24" s="391">
        <v>980</v>
      </c>
      <c r="J24" s="391">
        <v>980</v>
      </c>
      <c r="K24" s="391">
        <v>980</v>
      </c>
      <c r="L24" s="391">
        <v>980</v>
      </c>
      <c r="M24" s="391">
        <v>980</v>
      </c>
      <c r="N24" s="391">
        <v>980</v>
      </c>
      <c r="O24" s="391">
        <v>980</v>
      </c>
      <c r="P24" s="391">
        <v>980</v>
      </c>
      <c r="Q24" s="392">
        <v>980</v>
      </c>
      <c r="R24" s="541">
        <f>SUM(C24:Q24)</f>
        <v>9800</v>
      </c>
      <c r="S24" s="377"/>
      <c r="T24" s="487"/>
      <c r="U24" s="159"/>
      <c r="V24" s="159"/>
      <c r="W24" s="159"/>
      <c r="X24" s="159"/>
      <c r="Y24" s="159"/>
    </row>
    <row r="25" spans="1:25" x14ac:dyDescent="0.3">
      <c r="A25" s="490" t="s">
        <v>89</v>
      </c>
      <c r="B25" s="491" t="s">
        <v>50</v>
      </c>
      <c r="C25" s="492">
        <v>350</v>
      </c>
      <c r="D25" s="492">
        <v>350</v>
      </c>
      <c r="E25" s="492">
        <v>350</v>
      </c>
      <c r="F25" s="492">
        <v>350</v>
      </c>
      <c r="G25" s="492">
        <v>350</v>
      </c>
      <c r="H25" s="492">
        <v>350</v>
      </c>
      <c r="I25" s="492">
        <v>350</v>
      </c>
      <c r="J25" s="492">
        <v>350</v>
      </c>
      <c r="K25" s="492">
        <v>350</v>
      </c>
      <c r="L25" s="492">
        <v>350</v>
      </c>
      <c r="M25" s="492">
        <v>350</v>
      </c>
      <c r="N25" s="492">
        <v>350</v>
      </c>
      <c r="O25" s="455">
        <v>350</v>
      </c>
      <c r="P25" s="455">
        <v>350</v>
      </c>
      <c r="Q25" s="456">
        <v>350</v>
      </c>
      <c r="R25" s="538">
        <f>SUM(C25:Q25)</f>
        <v>5250</v>
      </c>
      <c r="S25" s="493" t="s">
        <v>109</v>
      </c>
      <c r="T25" s="485">
        <v>139450</v>
      </c>
      <c r="U25" s="159"/>
      <c r="V25" s="159"/>
      <c r="W25" s="159"/>
      <c r="X25" s="159"/>
      <c r="Y25" s="159"/>
    </row>
    <row r="26" spans="1:25" x14ac:dyDescent="0.3">
      <c r="A26" s="494"/>
      <c r="B26" s="401" t="s">
        <v>51</v>
      </c>
      <c r="C26" s="373"/>
      <c r="D26" s="373"/>
      <c r="E26" s="373"/>
      <c r="F26" s="373"/>
      <c r="G26" s="373"/>
      <c r="H26" s="374">
        <v>190</v>
      </c>
      <c r="I26" s="374">
        <v>190</v>
      </c>
      <c r="J26" s="374">
        <v>190</v>
      </c>
      <c r="K26" s="374">
        <v>190</v>
      </c>
      <c r="L26" s="374">
        <v>190</v>
      </c>
      <c r="M26" s="374">
        <v>190</v>
      </c>
      <c r="N26" s="374">
        <v>190</v>
      </c>
      <c r="O26" s="373">
        <v>190</v>
      </c>
      <c r="P26" s="373">
        <v>190</v>
      </c>
      <c r="Q26" s="375">
        <v>190</v>
      </c>
      <c r="R26" s="539">
        <f>SUM(C26:Q26)</f>
        <v>1900</v>
      </c>
      <c r="S26" s="378"/>
      <c r="T26" s="487"/>
      <c r="U26" s="159"/>
      <c r="V26" s="159"/>
      <c r="W26" s="159"/>
      <c r="X26" s="159"/>
      <c r="Y26" s="159"/>
    </row>
    <row r="27" spans="1:25" ht="18.600000000000001" customHeight="1" x14ac:dyDescent="0.3">
      <c r="A27" s="494"/>
      <c r="B27" s="401" t="s">
        <v>54</v>
      </c>
      <c r="C27" s="374">
        <v>6500</v>
      </c>
      <c r="D27" s="374">
        <v>6500</v>
      </c>
      <c r="E27" s="374">
        <v>6500</v>
      </c>
      <c r="F27" s="374">
        <v>6500</v>
      </c>
      <c r="G27" s="374">
        <v>6500</v>
      </c>
      <c r="H27" s="374">
        <v>6500</v>
      </c>
      <c r="I27" s="374">
        <v>6500</v>
      </c>
      <c r="J27" s="374">
        <v>6500</v>
      </c>
      <c r="K27" s="374">
        <v>6500</v>
      </c>
      <c r="L27" s="374">
        <v>6500</v>
      </c>
      <c r="M27" s="374">
        <v>6500</v>
      </c>
      <c r="N27" s="374">
        <v>6500</v>
      </c>
      <c r="O27" s="373">
        <v>6500</v>
      </c>
      <c r="P27" s="373">
        <v>6500</v>
      </c>
      <c r="Q27" s="375">
        <v>6500</v>
      </c>
      <c r="R27" s="539">
        <f>SUM(C27:Q27)</f>
        <v>97500</v>
      </c>
      <c r="S27" s="378"/>
      <c r="T27" s="487"/>
      <c r="U27" s="159"/>
      <c r="V27" s="159"/>
      <c r="W27" s="159"/>
      <c r="X27" s="159"/>
      <c r="Y27" s="159"/>
    </row>
    <row r="28" spans="1:25" x14ac:dyDescent="0.3">
      <c r="A28" s="494"/>
      <c r="B28" s="401" t="s">
        <v>76</v>
      </c>
      <c r="C28" s="373"/>
      <c r="D28" s="373"/>
      <c r="E28" s="373"/>
      <c r="F28" s="373"/>
      <c r="G28" s="373"/>
      <c r="H28" s="373">
        <v>2500</v>
      </c>
      <c r="I28" s="373">
        <v>2500</v>
      </c>
      <c r="J28" s="373">
        <v>2500</v>
      </c>
      <c r="K28" s="373">
        <v>2500</v>
      </c>
      <c r="L28" s="373">
        <v>2500</v>
      </c>
      <c r="M28" s="373">
        <v>2500</v>
      </c>
      <c r="N28" s="373">
        <v>2500</v>
      </c>
      <c r="O28" s="373">
        <v>2500</v>
      </c>
      <c r="P28" s="373">
        <v>2500</v>
      </c>
      <c r="Q28" s="375">
        <v>2500</v>
      </c>
      <c r="R28" s="539">
        <f>SUM(C28:Q28)</f>
        <v>25000</v>
      </c>
      <c r="S28" s="378"/>
      <c r="T28" s="487"/>
      <c r="U28" s="159"/>
      <c r="V28" s="159"/>
      <c r="W28" s="159"/>
      <c r="X28" s="159"/>
      <c r="Y28" s="159"/>
    </row>
    <row r="29" spans="1:25" x14ac:dyDescent="0.3">
      <c r="A29" s="494"/>
      <c r="B29" s="401" t="s">
        <v>52</v>
      </c>
      <c r="C29" s="373"/>
      <c r="D29" s="373"/>
      <c r="E29" s="373"/>
      <c r="F29" s="373"/>
      <c r="G29" s="373"/>
      <c r="H29" s="374">
        <v>600</v>
      </c>
      <c r="I29" s="374">
        <v>600</v>
      </c>
      <c r="J29" s="374">
        <v>600</v>
      </c>
      <c r="K29" s="374">
        <v>600</v>
      </c>
      <c r="L29" s="374">
        <v>600</v>
      </c>
      <c r="M29" s="374">
        <v>600</v>
      </c>
      <c r="N29" s="374">
        <v>600</v>
      </c>
      <c r="O29" s="373">
        <v>600</v>
      </c>
      <c r="P29" s="373">
        <v>600</v>
      </c>
      <c r="Q29" s="375">
        <v>600</v>
      </c>
      <c r="R29" s="539">
        <f>SUM(C29:Q29)</f>
        <v>6000</v>
      </c>
      <c r="S29" s="378"/>
      <c r="T29" s="487"/>
      <c r="U29" s="159"/>
      <c r="V29" s="159"/>
      <c r="W29" s="159"/>
      <c r="X29" s="159"/>
      <c r="Y29" s="159"/>
    </row>
    <row r="30" spans="1:25" ht="15" thickBot="1" x14ac:dyDescent="0.35">
      <c r="A30" s="495"/>
      <c r="B30" s="496" t="s">
        <v>57</v>
      </c>
      <c r="C30" s="476"/>
      <c r="D30" s="476"/>
      <c r="E30" s="476"/>
      <c r="F30" s="476"/>
      <c r="G30" s="476"/>
      <c r="H30" s="476">
        <v>360</v>
      </c>
      <c r="I30" s="476">
        <v>360</v>
      </c>
      <c r="J30" s="476">
        <v>360</v>
      </c>
      <c r="K30" s="476">
        <v>360</v>
      </c>
      <c r="L30" s="476">
        <v>360</v>
      </c>
      <c r="M30" s="476">
        <v>360</v>
      </c>
      <c r="N30" s="476">
        <v>360</v>
      </c>
      <c r="O30" s="476">
        <v>360</v>
      </c>
      <c r="P30" s="476">
        <v>360</v>
      </c>
      <c r="Q30" s="476">
        <v>360</v>
      </c>
      <c r="R30" s="542">
        <f>SUM(C30:Q30)</f>
        <v>3600</v>
      </c>
      <c r="S30" s="497"/>
      <c r="T30" s="488"/>
      <c r="U30" s="159"/>
      <c r="V30" s="159"/>
      <c r="W30" s="159"/>
      <c r="X30" s="159"/>
      <c r="Y30" s="159"/>
    </row>
    <row r="31" spans="1:25" ht="14.4" customHeight="1" x14ac:dyDescent="0.3">
      <c r="A31" s="384" t="s">
        <v>111</v>
      </c>
      <c r="B31" s="482" t="s">
        <v>59</v>
      </c>
      <c r="C31" s="393"/>
      <c r="D31" s="393"/>
      <c r="E31" s="393"/>
      <c r="F31" s="393"/>
      <c r="G31" s="393"/>
      <c r="H31" s="394">
        <v>3800</v>
      </c>
      <c r="I31" s="394">
        <v>3800</v>
      </c>
      <c r="J31" s="394">
        <v>3800</v>
      </c>
      <c r="K31" s="394">
        <v>3800</v>
      </c>
      <c r="L31" s="394">
        <v>3800</v>
      </c>
      <c r="M31" s="394">
        <v>3800</v>
      </c>
      <c r="N31" s="394">
        <v>3800</v>
      </c>
      <c r="O31" s="394">
        <v>3800</v>
      </c>
      <c r="P31" s="394">
        <v>3800</v>
      </c>
      <c r="Q31" s="395">
        <v>3800</v>
      </c>
      <c r="R31" s="543">
        <f>SUM(C31:Q31)</f>
        <v>38000</v>
      </c>
      <c r="S31" s="384" t="s">
        <v>88</v>
      </c>
      <c r="T31" s="387">
        <v>173568</v>
      </c>
      <c r="U31" s="159"/>
      <c r="V31" s="159"/>
      <c r="W31" s="159"/>
      <c r="X31" s="159"/>
      <c r="Y31" s="159"/>
    </row>
    <row r="32" spans="1:25" x14ac:dyDescent="0.3">
      <c r="A32" s="384"/>
      <c r="B32" s="401" t="s">
        <v>60</v>
      </c>
      <c r="C32" s="373"/>
      <c r="D32" s="373"/>
      <c r="E32" s="373"/>
      <c r="F32" s="373"/>
      <c r="G32" s="373"/>
      <c r="H32" s="374">
        <v>450</v>
      </c>
      <c r="I32" s="374">
        <v>450</v>
      </c>
      <c r="J32" s="374">
        <v>450</v>
      </c>
      <c r="K32" s="374">
        <v>450</v>
      </c>
      <c r="L32" s="374">
        <v>450</v>
      </c>
      <c r="M32" s="374">
        <v>450</v>
      </c>
      <c r="N32" s="374">
        <v>450</v>
      </c>
      <c r="O32" s="374">
        <v>450</v>
      </c>
      <c r="P32" s="374">
        <v>450</v>
      </c>
      <c r="Q32" s="376">
        <v>450</v>
      </c>
      <c r="R32" s="539">
        <f>SUM(C32:Q32)</f>
        <v>4500</v>
      </c>
      <c r="S32" s="384"/>
      <c r="T32" s="387"/>
      <c r="U32" s="159"/>
      <c r="V32" s="159"/>
      <c r="W32" s="159"/>
      <c r="X32" s="159"/>
      <c r="Y32" s="159"/>
    </row>
    <row r="33" spans="1:25" x14ac:dyDescent="0.3">
      <c r="A33" s="384"/>
      <c r="B33" s="401" t="s">
        <v>61</v>
      </c>
      <c r="C33" s="373"/>
      <c r="D33" s="373"/>
      <c r="E33" s="373"/>
      <c r="F33" s="373"/>
      <c r="G33" s="373"/>
      <c r="H33" s="374">
        <v>2950</v>
      </c>
      <c r="I33" s="374">
        <v>2950</v>
      </c>
      <c r="J33" s="374">
        <v>2950</v>
      </c>
      <c r="K33" s="374">
        <v>2950</v>
      </c>
      <c r="L33" s="374">
        <v>2950</v>
      </c>
      <c r="M33" s="374">
        <v>2950</v>
      </c>
      <c r="N33" s="374">
        <v>2950</v>
      </c>
      <c r="O33" s="374">
        <v>2950</v>
      </c>
      <c r="P33" s="374">
        <v>2950</v>
      </c>
      <c r="Q33" s="376">
        <v>2950</v>
      </c>
      <c r="R33" s="540">
        <f>SUM(C33:Q33)</f>
        <v>29500</v>
      </c>
      <c r="S33" s="384"/>
      <c r="T33" s="387"/>
      <c r="U33" s="159"/>
      <c r="V33" s="159"/>
      <c r="W33" s="159"/>
      <c r="X33" s="159"/>
      <c r="Y33" s="159"/>
    </row>
    <row r="34" spans="1:25" x14ac:dyDescent="0.3">
      <c r="A34" s="384"/>
      <c r="B34" s="401" t="s">
        <v>70</v>
      </c>
      <c r="C34" s="373"/>
      <c r="D34" s="374"/>
      <c r="E34" s="374"/>
      <c r="F34" s="374"/>
      <c r="G34" s="374"/>
      <c r="H34" s="374">
        <v>650</v>
      </c>
      <c r="I34" s="374">
        <v>650</v>
      </c>
      <c r="J34" s="374">
        <v>650</v>
      </c>
      <c r="K34" s="374">
        <v>650</v>
      </c>
      <c r="L34" s="374">
        <v>650</v>
      </c>
      <c r="M34" s="374">
        <v>650</v>
      </c>
      <c r="N34" s="374">
        <v>650</v>
      </c>
      <c r="O34" s="374">
        <v>650</v>
      </c>
      <c r="P34" s="374">
        <v>650</v>
      </c>
      <c r="Q34" s="376">
        <v>650</v>
      </c>
      <c r="R34" s="540">
        <f>SUM(C34:Q34)</f>
        <v>6500</v>
      </c>
      <c r="S34" s="384"/>
      <c r="T34" s="387"/>
      <c r="U34" s="159"/>
      <c r="V34" s="159"/>
      <c r="W34" s="159"/>
      <c r="X34" s="159"/>
      <c r="Y34" s="159"/>
    </row>
    <row r="35" spans="1:25" x14ac:dyDescent="0.3">
      <c r="A35" s="384"/>
      <c r="B35" s="401" t="s">
        <v>71</v>
      </c>
      <c r="C35" s="373"/>
      <c r="D35" s="373"/>
      <c r="E35" s="373"/>
      <c r="F35" s="373"/>
      <c r="G35" s="373"/>
      <c r="H35" s="374">
        <v>980</v>
      </c>
      <c r="I35" s="374">
        <v>980</v>
      </c>
      <c r="J35" s="374">
        <v>980</v>
      </c>
      <c r="K35" s="374">
        <v>980</v>
      </c>
      <c r="L35" s="374">
        <v>980</v>
      </c>
      <c r="M35" s="374">
        <v>980</v>
      </c>
      <c r="N35" s="374">
        <v>980</v>
      </c>
      <c r="O35" s="374">
        <v>980</v>
      </c>
      <c r="P35" s="374">
        <v>980</v>
      </c>
      <c r="Q35" s="376">
        <v>980</v>
      </c>
      <c r="R35" s="540">
        <f>SUM(C35:Q35)</f>
        <v>9800</v>
      </c>
      <c r="S35" s="384"/>
      <c r="T35" s="387"/>
      <c r="U35" s="159"/>
      <c r="V35" s="159"/>
      <c r="W35" s="159"/>
      <c r="X35" s="159"/>
      <c r="Y35" s="159"/>
    </row>
    <row r="36" spans="1:25" x14ac:dyDescent="0.3">
      <c r="A36" s="384"/>
      <c r="B36" s="401" t="s">
        <v>77</v>
      </c>
      <c r="C36" s="373"/>
      <c r="D36" s="373"/>
      <c r="E36" s="373"/>
      <c r="F36" s="374">
        <v>280</v>
      </c>
      <c r="G36" s="374">
        <v>280</v>
      </c>
      <c r="H36" s="374">
        <v>280</v>
      </c>
      <c r="I36" s="374">
        <v>280</v>
      </c>
      <c r="J36" s="374">
        <v>280</v>
      </c>
      <c r="K36" s="374">
        <v>280</v>
      </c>
      <c r="L36" s="374">
        <v>280</v>
      </c>
      <c r="M36" s="374">
        <v>280</v>
      </c>
      <c r="N36" s="374">
        <v>280</v>
      </c>
      <c r="O36" s="374">
        <v>280</v>
      </c>
      <c r="P36" s="374">
        <v>280</v>
      </c>
      <c r="Q36" s="376">
        <v>280</v>
      </c>
      <c r="R36" s="540">
        <f>SUM(C36:Q36)</f>
        <v>3360</v>
      </c>
      <c r="S36" s="384"/>
      <c r="T36" s="387"/>
      <c r="U36" s="159"/>
      <c r="V36" s="159"/>
      <c r="W36" s="159"/>
      <c r="X36" s="159"/>
      <c r="Y36" s="159"/>
    </row>
    <row r="37" spans="1:25" ht="18" customHeight="1" thickBot="1" x14ac:dyDescent="0.35">
      <c r="A37" s="384"/>
      <c r="B37" s="414" t="s">
        <v>80</v>
      </c>
      <c r="C37" s="383"/>
      <c r="D37" s="383"/>
      <c r="E37" s="383">
        <v>5300</v>
      </c>
      <c r="F37" s="383">
        <v>5300</v>
      </c>
      <c r="G37" s="383">
        <v>5300</v>
      </c>
      <c r="H37" s="383">
        <v>6600.8</v>
      </c>
      <c r="I37" s="383">
        <v>6600.8</v>
      </c>
      <c r="J37" s="383">
        <v>6600.8</v>
      </c>
      <c r="K37" s="383">
        <v>6600.8</v>
      </c>
      <c r="L37" s="383">
        <v>6600.8</v>
      </c>
      <c r="M37" s="383">
        <v>6600.8</v>
      </c>
      <c r="N37" s="383">
        <v>6600.8</v>
      </c>
      <c r="O37" s="383">
        <v>6600.8</v>
      </c>
      <c r="P37" s="383">
        <v>6600.8</v>
      </c>
      <c r="Q37" s="389">
        <v>6600.8</v>
      </c>
      <c r="R37" s="544">
        <f>SUM(C37:Q37)</f>
        <v>81908.000000000015</v>
      </c>
      <c r="S37" s="385"/>
      <c r="T37" s="388"/>
      <c r="U37" s="159"/>
      <c r="V37" s="159"/>
      <c r="W37" s="159"/>
      <c r="X37" s="159"/>
      <c r="Y37" s="159"/>
    </row>
    <row r="38" spans="1:25" ht="18" customHeight="1" thickBot="1" x14ac:dyDescent="0.35">
      <c r="A38" s="415"/>
      <c r="B38" s="416"/>
      <c r="C38" s="417">
        <f>SUM(C5:C37)</f>
        <v>38150</v>
      </c>
      <c r="D38" s="417">
        <f t="shared" ref="D38:Q38" si="0">SUM(D5:D37)</f>
        <v>43150</v>
      </c>
      <c r="E38" s="417">
        <f t="shared" si="0"/>
        <v>56200</v>
      </c>
      <c r="F38" s="417">
        <f t="shared" si="0"/>
        <v>53480</v>
      </c>
      <c r="G38" s="417">
        <f t="shared" si="0"/>
        <v>52480</v>
      </c>
      <c r="H38" s="417">
        <f t="shared" si="0"/>
        <v>89470.8</v>
      </c>
      <c r="I38" s="417">
        <f t="shared" si="0"/>
        <v>89470.8</v>
      </c>
      <c r="J38" s="417">
        <f t="shared" si="0"/>
        <v>89470.8</v>
      </c>
      <c r="K38" s="417">
        <f t="shared" si="0"/>
        <v>89470.8</v>
      </c>
      <c r="L38" s="417">
        <f t="shared" si="0"/>
        <v>89470.8</v>
      </c>
      <c r="M38" s="417">
        <f t="shared" si="0"/>
        <v>89470.8</v>
      </c>
      <c r="N38" s="417">
        <f t="shared" si="0"/>
        <v>89470.8</v>
      </c>
      <c r="O38" s="417">
        <f t="shared" si="0"/>
        <v>89470.8</v>
      </c>
      <c r="P38" s="417">
        <f t="shared" si="0"/>
        <v>89470.8</v>
      </c>
      <c r="Q38" s="417">
        <f t="shared" si="0"/>
        <v>89470.8</v>
      </c>
      <c r="R38" s="531"/>
      <c r="S38" s="532"/>
      <c r="T38" s="532"/>
      <c r="U38" s="159"/>
      <c r="V38" s="159"/>
      <c r="W38" s="159"/>
      <c r="X38" s="159"/>
      <c r="Y38" s="159"/>
    </row>
    <row r="39" spans="1:25" ht="24.6" customHeight="1" thickBot="1" x14ac:dyDescent="0.35">
      <c r="A39" s="409"/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7"/>
      <c r="Q39" s="410" t="s">
        <v>86</v>
      </c>
      <c r="R39" s="533">
        <f>SUM(R5:R38)</f>
        <v>1138168</v>
      </c>
      <c r="S39" s="418"/>
      <c r="T39" s="418"/>
      <c r="U39" s="159"/>
      <c r="V39" s="159"/>
      <c r="W39" s="159"/>
      <c r="X39" s="159"/>
      <c r="Y39" s="159"/>
    </row>
    <row r="40" spans="1:25" ht="24" thickBot="1" x14ac:dyDescent="0.35">
      <c r="A40" s="379" t="s">
        <v>81</v>
      </c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80"/>
      <c r="S40" s="419"/>
      <c r="T40" s="420"/>
      <c r="U40" s="159"/>
      <c r="V40" s="159"/>
      <c r="W40" s="159"/>
      <c r="X40" s="159"/>
      <c r="Y40" s="159"/>
    </row>
    <row r="41" spans="1:25" ht="15" thickBot="1" x14ac:dyDescent="0.35">
      <c r="A41" s="528" t="s">
        <v>87</v>
      </c>
      <c r="B41" s="411" t="s">
        <v>84</v>
      </c>
      <c r="C41" s="383"/>
      <c r="D41" s="383"/>
      <c r="E41" s="389"/>
      <c r="F41" s="452"/>
      <c r="G41" s="452"/>
      <c r="H41" s="453">
        <v>2500</v>
      </c>
      <c r="I41" s="453">
        <v>2500</v>
      </c>
      <c r="J41" s="453">
        <v>2500</v>
      </c>
      <c r="K41" s="453">
        <v>2500</v>
      </c>
      <c r="L41" s="453">
        <v>2500</v>
      </c>
      <c r="M41" s="453">
        <v>2500</v>
      </c>
      <c r="N41" s="453">
        <v>2500</v>
      </c>
      <c r="O41" s="453">
        <v>2500</v>
      </c>
      <c r="P41" s="453">
        <v>2500</v>
      </c>
      <c r="Q41" s="453">
        <v>2500</v>
      </c>
      <c r="R41" s="452">
        <f>SUM(C41:Q41)</f>
        <v>25000</v>
      </c>
      <c r="S41" s="522" t="s">
        <v>110</v>
      </c>
      <c r="T41" s="421">
        <v>83500</v>
      </c>
      <c r="U41" s="159"/>
      <c r="V41" s="159"/>
      <c r="W41" s="159"/>
      <c r="X41" s="500"/>
      <c r="Y41" s="159"/>
    </row>
    <row r="42" spans="1:25" x14ac:dyDescent="0.3">
      <c r="A42" s="528"/>
      <c r="B42" s="412" t="s">
        <v>85</v>
      </c>
      <c r="C42" s="454"/>
      <c r="D42" s="455"/>
      <c r="E42" s="456"/>
      <c r="F42" s="457"/>
      <c r="G42" s="457"/>
      <c r="H42" s="458">
        <v>360</v>
      </c>
      <c r="I42" s="458">
        <v>360</v>
      </c>
      <c r="J42" s="458">
        <v>360</v>
      </c>
      <c r="K42" s="458">
        <v>360</v>
      </c>
      <c r="L42" s="458">
        <v>360</v>
      </c>
      <c r="M42" s="458">
        <v>360</v>
      </c>
      <c r="N42" s="458">
        <v>360</v>
      </c>
      <c r="O42" s="458">
        <v>360</v>
      </c>
      <c r="P42" s="458">
        <v>360</v>
      </c>
      <c r="Q42" s="458">
        <v>360</v>
      </c>
      <c r="R42" s="459">
        <f>SUM(C42:Q42)</f>
        <v>3600</v>
      </c>
      <c r="S42" s="523"/>
      <c r="T42" s="422"/>
      <c r="U42" s="159"/>
      <c r="V42" s="159"/>
      <c r="W42" s="159"/>
      <c r="X42" s="159"/>
      <c r="Y42" s="159"/>
    </row>
    <row r="43" spans="1:25" x14ac:dyDescent="0.3">
      <c r="A43" s="528"/>
      <c r="B43" s="413" t="s">
        <v>97</v>
      </c>
      <c r="C43" s="460"/>
      <c r="D43" s="373"/>
      <c r="E43" s="375"/>
      <c r="F43" s="449"/>
      <c r="G43" s="449"/>
      <c r="H43" s="450">
        <v>600</v>
      </c>
      <c r="I43" s="450">
        <v>600</v>
      </c>
      <c r="J43" s="450">
        <v>600</v>
      </c>
      <c r="K43" s="450">
        <v>600</v>
      </c>
      <c r="L43" s="450">
        <v>600</v>
      </c>
      <c r="M43" s="450">
        <v>600</v>
      </c>
      <c r="N43" s="450">
        <v>600</v>
      </c>
      <c r="O43" s="450">
        <v>600</v>
      </c>
      <c r="P43" s="450">
        <v>600</v>
      </c>
      <c r="Q43" s="450">
        <v>600</v>
      </c>
      <c r="R43" s="461">
        <f>SUM(C43:Q43)</f>
        <v>6000</v>
      </c>
      <c r="S43" s="523"/>
      <c r="T43" s="422"/>
      <c r="U43" s="159"/>
      <c r="V43" s="159"/>
      <c r="W43" s="159"/>
      <c r="X43" s="159"/>
      <c r="Y43" s="159"/>
    </row>
    <row r="44" spans="1:25" x14ac:dyDescent="0.3">
      <c r="A44" s="528"/>
      <c r="B44" s="381" t="s">
        <v>99</v>
      </c>
      <c r="C44" s="519"/>
      <c r="D44" s="383"/>
      <c r="E44" s="389"/>
      <c r="F44" s="452"/>
      <c r="G44" s="452"/>
      <c r="H44" s="453">
        <v>2000</v>
      </c>
      <c r="I44" s="453">
        <v>2000</v>
      </c>
      <c r="J44" s="453">
        <v>2000</v>
      </c>
      <c r="K44" s="453">
        <v>2000</v>
      </c>
      <c r="L44" s="453">
        <v>2000</v>
      </c>
      <c r="M44" s="453">
        <v>2000</v>
      </c>
      <c r="N44" s="453">
        <v>2000</v>
      </c>
      <c r="O44" s="453">
        <v>2000</v>
      </c>
      <c r="P44" s="453">
        <v>2000</v>
      </c>
      <c r="Q44" s="453">
        <v>2000</v>
      </c>
      <c r="R44" s="520">
        <v>35000</v>
      </c>
      <c r="S44" s="523"/>
      <c r="T44" s="422"/>
      <c r="U44" s="159"/>
      <c r="V44" s="159"/>
      <c r="W44" s="159"/>
      <c r="X44" s="159"/>
      <c r="Y44" s="159"/>
    </row>
    <row r="45" spans="1:25" x14ac:dyDescent="0.3">
      <c r="A45" s="528"/>
      <c r="B45" s="521" t="s">
        <v>96</v>
      </c>
      <c r="C45" s="449"/>
      <c r="D45" s="449"/>
      <c r="E45" s="449"/>
      <c r="F45" s="449"/>
      <c r="G45" s="449"/>
      <c r="H45" s="450">
        <v>390</v>
      </c>
      <c r="I45" s="450">
        <v>390</v>
      </c>
      <c r="J45" s="450">
        <v>390</v>
      </c>
      <c r="K45" s="450">
        <v>390</v>
      </c>
      <c r="L45" s="450">
        <v>390</v>
      </c>
      <c r="M45" s="450">
        <v>390</v>
      </c>
      <c r="N45" s="450">
        <v>390</v>
      </c>
      <c r="O45" s="450">
        <v>390</v>
      </c>
      <c r="P45" s="450">
        <v>390</v>
      </c>
      <c r="Q45" s="450">
        <v>390</v>
      </c>
      <c r="R45" s="449">
        <f>SUM(C45:Q45)</f>
        <v>3900</v>
      </c>
      <c r="S45" s="523"/>
      <c r="T45" s="422"/>
      <c r="U45" s="159"/>
      <c r="V45" s="159"/>
      <c r="W45" s="159"/>
      <c r="X45" s="159"/>
      <c r="Y45" s="159"/>
    </row>
    <row r="46" spans="1:25" ht="15" thickBot="1" x14ac:dyDescent="0.35">
      <c r="A46" s="529"/>
      <c r="B46" s="525"/>
      <c r="C46" s="526">
        <f>SUM(C41:C45)</f>
        <v>0</v>
      </c>
      <c r="D46" s="526">
        <f>SUM(D41:D45)</f>
        <v>0</v>
      </c>
      <c r="E46" s="526">
        <f>SUM(E41:E45)</f>
        <v>0</v>
      </c>
      <c r="F46" s="526">
        <f>SUM(F41:F45)</f>
        <v>0</v>
      </c>
      <c r="G46" s="526">
        <f>SUM(G41:G45)</f>
        <v>0</v>
      </c>
      <c r="H46" s="527">
        <f>SUM(H41:H45)</f>
        <v>5850</v>
      </c>
      <c r="I46" s="526">
        <f>SUM(I41:I45)</f>
        <v>5850</v>
      </c>
      <c r="J46" s="526">
        <f>SUM(J41:J45)</f>
        <v>5850</v>
      </c>
      <c r="K46" s="526">
        <f>SUM(K41:K45)</f>
        <v>5850</v>
      </c>
      <c r="L46" s="526">
        <f>SUM(L41:L45)</f>
        <v>5850</v>
      </c>
      <c r="M46" s="526">
        <f>SUM(M41:M45)</f>
        <v>5850</v>
      </c>
      <c r="N46" s="526">
        <f>SUM(N41:N45)</f>
        <v>5850</v>
      </c>
      <c r="O46" s="526">
        <f>SUM(O41:O45)</f>
        <v>5850</v>
      </c>
      <c r="P46" s="526">
        <f>SUM(P41:P45)</f>
        <v>5850</v>
      </c>
      <c r="Q46" s="526">
        <f>SUM(Q41:Q45)</f>
        <v>5850</v>
      </c>
      <c r="R46" s="451"/>
      <c r="S46" s="524"/>
      <c r="T46" s="423"/>
      <c r="U46" s="159"/>
      <c r="V46" s="159"/>
      <c r="W46" s="159"/>
      <c r="X46" s="159"/>
      <c r="Y46" s="159"/>
    </row>
    <row r="47" spans="1:25" ht="24" customHeight="1" thickBot="1" x14ac:dyDescent="0.35">
      <c r="A47" s="513"/>
      <c r="B47" s="514"/>
      <c r="C47" s="514"/>
      <c r="D47" s="514"/>
      <c r="E47" s="514"/>
      <c r="F47" s="514"/>
      <c r="G47" s="517"/>
      <c r="H47" s="517"/>
      <c r="I47" s="517"/>
      <c r="J47" s="517"/>
      <c r="K47" s="517"/>
      <c r="L47" s="517"/>
      <c r="M47" s="517"/>
      <c r="N47" s="517"/>
      <c r="O47" s="517"/>
      <c r="P47" s="517"/>
      <c r="Q47" s="530" t="s">
        <v>86</v>
      </c>
      <c r="R47" s="402">
        <f>SUM(R41:R46)</f>
        <v>73500</v>
      </c>
      <c r="S47" s="159"/>
      <c r="T47" s="512"/>
      <c r="U47" s="159"/>
      <c r="V47" s="159"/>
      <c r="W47" s="159"/>
      <c r="X47" s="159"/>
      <c r="Y47" s="159"/>
    </row>
    <row r="48" spans="1:25" ht="15" thickBot="1" x14ac:dyDescent="0.35">
      <c r="A48" s="515"/>
      <c r="B48" s="515"/>
      <c r="C48" s="516"/>
      <c r="D48" s="516"/>
      <c r="E48" s="516"/>
      <c r="F48" s="516"/>
      <c r="G48" s="516"/>
      <c r="H48" s="516"/>
      <c r="I48" s="516"/>
      <c r="J48" s="512"/>
      <c r="K48" s="512"/>
      <c r="L48" s="512"/>
      <c r="M48" s="512"/>
      <c r="N48" s="512"/>
      <c r="O48" s="512"/>
      <c r="P48" s="512"/>
      <c r="Q48" s="382"/>
      <c r="S48" s="159"/>
      <c r="T48" s="159"/>
      <c r="U48" s="159"/>
      <c r="V48" s="159"/>
      <c r="W48" s="159"/>
      <c r="X48" s="159"/>
      <c r="Y48" s="159"/>
    </row>
    <row r="49" spans="1:25" ht="15" customHeight="1" x14ac:dyDescent="0.3">
      <c r="A49" s="515"/>
      <c r="B49" s="515"/>
      <c r="C49" s="515"/>
      <c r="D49" s="515"/>
      <c r="E49" s="515"/>
      <c r="F49" s="515"/>
      <c r="G49" s="515"/>
      <c r="H49" s="515"/>
      <c r="I49" s="498"/>
      <c r="J49" s="435" t="s">
        <v>101</v>
      </c>
      <c r="K49" s="435" t="s">
        <v>100</v>
      </c>
      <c r="L49" s="436" t="s">
        <v>92</v>
      </c>
      <c r="M49" s="436"/>
      <c r="N49" s="436"/>
      <c r="O49" s="434">
        <v>990000</v>
      </c>
      <c r="P49" s="434"/>
      <c r="Q49" s="434"/>
      <c r="R49" s="432" t="s">
        <v>113</v>
      </c>
      <c r="S49" s="159"/>
      <c r="T49" s="159"/>
      <c r="U49" s="159"/>
      <c r="V49" s="159"/>
      <c r="W49" s="159"/>
      <c r="X49" s="159"/>
      <c r="Y49" s="159"/>
    </row>
    <row r="50" spans="1:25" ht="15" customHeight="1" x14ac:dyDescent="0.3">
      <c r="A50" s="515"/>
      <c r="B50" s="515"/>
      <c r="C50" s="515"/>
      <c r="D50" s="515"/>
      <c r="E50" s="515"/>
      <c r="F50" s="515"/>
      <c r="G50" s="515"/>
      <c r="H50" s="515"/>
      <c r="I50" s="498"/>
      <c r="J50" s="435" t="s">
        <v>102</v>
      </c>
      <c r="K50" s="435"/>
      <c r="L50" s="436" t="s">
        <v>93</v>
      </c>
      <c r="M50" s="436"/>
      <c r="N50" s="436"/>
      <c r="O50" s="434">
        <v>160000</v>
      </c>
      <c r="P50" s="434"/>
      <c r="Q50" s="434"/>
      <c r="R50" s="433">
        <f>(R39+R47)</f>
        <v>1211668</v>
      </c>
      <c r="S50" s="159"/>
      <c r="T50" s="159"/>
      <c r="U50" s="159"/>
      <c r="V50" s="159"/>
      <c r="W50" s="159"/>
      <c r="X50" s="159"/>
      <c r="Y50" s="159"/>
    </row>
    <row r="51" spans="1:25" ht="15" customHeight="1" x14ac:dyDescent="0.3">
      <c r="A51" s="515"/>
      <c r="B51" s="515"/>
      <c r="C51" s="515"/>
      <c r="D51" s="515"/>
      <c r="E51" s="515"/>
      <c r="F51" s="515"/>
      <c r="G51" s="515"/>
      <c r="H51" s="515"/>
      <c r="I51" s="498"/>
      <c r="J51" s="435" t="s">
        <v>103</v>
      </c>
      <c r="K51" s="435"/>
      <c r="L51" s="436" t="s">
        <v>94</v>
      </c>
      <c r="M51" s="436"/>
      <c r="N51" s="436"/>
      <c r="O51" s="434">
        <v>80000</v>
      </c>
      <c r="P51" s="434"/>
      <c r="Q51" s="434"/>
      <c r="R51" s="433"/>
      <c r="S51" s="159"/>
      <c r="T51" s="159"/>
      <c r="U51" s="159"/>
      <c r="V51" s="159"/>
      <c r="W51" s="159"/>
      <c r="X51" s="159"/>
      <c r="Y51" s="159"/>
    </row>
    <row r="52" spans="1:25" ht="15" customHeight="1" x14ac:dyDescent="0.3">
      <c r="A52" s="515"/>
      <c r="B52" s="515"/>
      <c r="C52" s="515"/>
      <c r="D52" s="515"/>
      <c r="E52" s="515"/>
      <c r="F52" s="515"/>
      <c r="G52" s="515"/>
      <c r="H52" s="515"/>
      <c r="I52" s="498"/>
      <c r="J52" s="435" t="s">
        <v>105</v>
      </c>
      <c r="K52" s="435"/>
      <c r="L52" s="436" t="s">
        <v>95</v>
      </c>
      <c r="M52" s="436"/>
      <c r="N52" s="436"/>
      <c r="O52" s="434">
        <v>70000</v>
      </c>
      <c r="P52" s="434"/>
      <c r="Q52" s="434"/>
      <c r="R52" s="433"/>
      <c r="S52" s="159"/>
      <c r="T52" s="159"/>
      <c r="U52" s="159"/>
      <c r="V52" s="159"/>
      <c r="W52" s="159"/>
      <c r="X52" s="159"/>
      <c r="Y52" s="159"/>
    </row>
    <row r="53" spans="1:25" ht="15" customHeight="1" x14ac:dyDescent="0.3">
      <c r="A53" s="515"/>
      <c r="B53" s="515"/>
      <c r="C53" s="515"/>
      <c r="D53" s="515"/>
      <c r="E53" s="515"/>
      <c r="F53" s="515"/>
      <c r="G53" s="515"/>
      <c r="H53" s="515"/>
      <c r="I53" s="498"/>
      <c r="J53" s="435" t="s">
        <v>104</v>
      </c>
      <c r="K53" s="518"/>
      <c r="L53" s="436" t="s">
        <v>112</v>
      </c>
      <c r="M53" s="436"/>
      <c r="N53" s="436"/>
      <c r="O53" s="434">
        <v>15000</v>
      </c>
      <c r="P53" s="434"/>
      <c r="Q53" s="434"/>
      <c r="R53" s="433"/>
      <c r="S53" s="159"/>
      <c r="T53" s="159"/>
      <c r="U53" s="159"/>
      <c r="V53" s="159"/>
      <c r="W53" s="159"/>
      <c r="X53" s="159"/>
      <c r="Y53" s="159"/>
    </row>
    <row r="54" spans="1:25" ht="15" customHeight="1" thickBot="1" x14ac:dyDescent="0.35">
      <c r="A54" s="515"/>
      <c r="B54" s="515"/>
      <c r="C54" s="515"/>
      <c r="D54" s="515"/>
      <c r="E54" s="515"/>
      <c r="F54" s="515"/>
      <c r="G54" s="515"/>
      <c r="H54" s="515"/>
      <c r="I54" s="498"/>
      <c r="J54" s="159"/>
      <c r="K54" s="159"/>
      <c r="L54" s="403" t="s">
        <v>98</v>
      </c>
      <c r="M54" s="404"/>
      <c r="N54" s="405"/>
      <c r="O54" s="406">
        <f>SUM(O49:O52)</f>
        <v>1300000</v>
      </c>
      <c r="P54" s="407"/>
      <c r="Q54" s="408"/>
      <c r="R54" s="448"/>
      <c r="S54" s="159"/>
      <c r="T54" s="159"/>
      <c r="U54" s="159"/>
      <c r="V54" s="159"/>
      <c r="W54" s="159"/>
      <c r="X54" s="159"/>
      <c r="Y54" s="159"/>
    </row>
    <row r="55" spans="1:25" ht="15" thickBot="1" x14ac:dyDescent="0.35">
      <c r="A55" s="515"/>
      <c r="B55" s="515"/>
      <c r="C55" s="515"/>
      <c r="D55" s="515"/>
      <c r="E55" s="515"/>
      <c r="F55" s="515"/>
      <c r="G55" s="515"/>
      <c r="H55" s="515"/>
      <c r="I55" s="498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</row>
    <row r="56" spans="1:25" ht="16.2" thickBot="1" x14ac:dyDescent="0.35">
      <c r="A56" s="498"/>
      <c r="B56" s="498"/>
      <c r="C56" s="498"/>
      <c r="D56" s="498"/>
      <c r="E56" s="498"/>
      <c r="F56" s="498"/>
      <c r="G56" s="498"/>
      <c r="H56" s="498"/>
      <c r="I56" s="498"/>
      <c r="J56" s="159"/>
      <c r="K56" s="159"/>
      <c r="L56" s="443" t="s">
        <v>114</v>
      </c>
      <c r="M56" s="444"/>
      <c r="N56" s="444"/>
      <c r="O56" s="444"/>
      <c r="P56" s="444"/>
      <c r="Q56" s="444"/>
      <c r="R56" s="445">
        <f>(O54-R50)</f>
        <v>88332</v>
      </c>
      <c r="S56" s="159"/>
      <c r="T56" s="159"/>
      <c r="U56" s="159"/>
      <c r="V56" s="159"/>
      <c r="W56" s="159"/>
      <c r="X56" s="159"/>
      <c r="Y56" s="159"/>
    </row>
    <row r="57" spans="1:25" ht="16.2" thickBot="1" x14ac:dyDescent="0.35">
      <c r="A57" s="498"/>
      <c r="B57" s="498"/>
      <c r="C57" s="498"/>
      <c r="D57" s="498"/>
      <c r="E57" s="498"/>
      <c r="F57" s="498"/>
      <c r="G57" s="498"/>
      <c r="H57" s="498"/>
      <c r="I57" s="498"/>
      <c r="J57" s="159"/>
      <c r="K57" s="159"/>
      <c r="L57" s="440" t="s">
        <v>115</v>
      </c>
      <c r="M57" s="441"/>
      <c r="N57" s="441"/>
      <c r="O57" s="441"/>
      <c r="P57" s="441"/>
      <c r="Q57" s="441"/>
      <c r="R57" s="442">
        <f>(R56/12)</f>
        <v>7361</v>
      </c>
      <c r="S57" s="159"/>
      <c r="T57" s="159"/>
      <c r="U57" s="159"/>
      <c r="V57" s="159"/>
      <c r="W57" s="159"/>
      <c r="X57" s="159"/>
      <c r="Y57" s="159"/>
    </row>
    <row r="58" spans="1:25" ht="15" thickBot="1" x14ac:dyDescent="0.35">
      <c r="A58" s="498"/>
      <c r="B58" s="498"/>
      <c r="C58" s="498"/>
      <c r="D58" s="498"/>
      <c r="E58" s="498"/>
      <c r="F58" s="498"/>
      <c r="G58" s="498"/>
      <c r="H58" s="498"/>
      <c r="I58" s="498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</row>
    <row r="59" spans="1:25" ht="16.2" thickBot="1" x14ac:dyDescent="0.35">
      <c r="A59" s="498"/>
      <c r="B59" s="498"/>
      <c r="C59" s="498"/>
      <c r="D59" s="498"/>
      <c r="E59" s="498"/>
      <c r="F59" s="498"/>
      <c r="G59" s="498"/>
      <c r="H59" s="498"/>
      <c r="I59" s="498"/>
      <c r="J59" s="159"/>
      <c r="K59" s="159"/>
      <c r="L59" s="437" t="s">
        <v>116</v>
      </c>
      <c r="M59" s="438"/>
      <c r="N59" s="438"/>
      <c r="O59" s="438"/>
      <c r="P59" s="438"/>
      <c r="Q59" s="439"/>
      <c r="R59" s="446">
        <v>998883.22</v>
      </c>
      <c r="S59" s="159"/>
      <c r="T59" s="159"/>
      <c r="U59" s="159"/>
      <c r="V59" s="159"/>
      <c r="W59" s="159"/>
      <c r="X59" s="159"/>
      <c r="Y59" s="159"/>
    </row>
    <row r="60" spans="1:25" ht="16.2" thickBot="1" x14ac:dyDescent="0.35">
      <c r="A60" s="498"/>
      <c r="B60" s="498"/>
      <c r="C60" s="498"/>
      <c r="D60" s="498"/>
      <c r="E60" s="498"/>
      <c r="F60" s="498"/>
      <c r="G60" s="498"/>
      <c r="H60" s="498"/>
      <c r="I60" s="498"/>
      <c r="J60" s="159"/>
      <c r="K60" s="159"/>
      <c r="L60" s="437" t="s">
        <v>117</v>
      </c>
      <c r="M60" s="438"/>
      <c r="N60" s="438"/>
      <c r="O60" s="438"/>
      <c r="P60" s="438"/>
      <c r="Q60" s="438"/>
      <c r="R60" s="447">
        <f>(R50-R59)</f>
        <v>212784.78000000003</v>
      </c>
      <c r="S60" s="159"/>
      <c r="T60" s="159"/>
      <c r="U60" s="159"/>
      <c r="V60" s="159"/>
      <c r="W60" s="159"/>
      <c r="X60" s="159"/>
      <c r="Y60" s="159"/>
    </row>
    <row r="61" spans="1:25" ht="15.6" x14ac:dyDescent="0.3">
      <c r="A61" s="498"/>
      <c r="B61" s="498"/>
      <c r="C61" s="498"/>
      <c r="D61" s="498"/>
      <c r="E61" s="498"/>
      <c r="F61" s="498"/>
      <c r="G61" s="498"/>
      <c r="H61" s="498"/>
      <c r="I61" s="498"/>
      <c r="J61" s="159"/>
      <c r="K61" s="159"/>
      <c r="L61" s="159"/>
      <c r="M61" s="159"/>
      <c r="N61" s="159"/>
      <c r="O61" s="159"/>
      <c r="P61" s="159"/>
      <c r="Q61" s="159"/>
      <c r="R61" s="501"/>
      <c r="S61" s="159"/>
      <c r="T61" s="159"/>
      <c r="U61" s="159"/>
      <c r="V61" s="159"/>
      <c r="W61" s="159"/>
      <c r="X61" s="159"/>
      <c r="Y61" s="159"/>
    </row>
    <row r="62" spans="1:25" x14ac:dyDescent="0.3">
      <c r="A62" s="498"/>
      <c r="B62" s="498"/>
      <c r="C62" s="498"/>
      <c r="D62" s="498"/>
      <c r="E62" s="498"/>
      <c r="F62" s="498"/>
      <c r="G62" s="498"/>
      <c r="H62" s="498"/>
      <c r="I62" s="498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</row>
    <row r="63" spans="1:25" x14ac:dyDescent="0.3">
      <c r="A63" s="498"/>
      <c r="B63" s="498"/>
      <c r="C63" s="498"/>
      <c r="D63" s="498"/>
      <c r="E63" s="498"/>
      <c r="F63" s="498"/>
      <c r="G63" s="498"/>
      <c r="H63" s="498"/>
      <c r="I63" s="498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</row>
    <row r="64" spans="1:25" x14ac:dyDescent="0.3"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</row>
    <row r="65" spans="11:25" x14ac:dyDescent="0.3"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</row>
  </sheetData>
  <mergeCells count="44">
    <mergeCell ref="L57:Q57"/>
    <mergeCell ref="G47:P47"/>
    <mergeCell ref="L59:Q59"/>
    <mergeCell ref="L60:Q60"/>
    <mergeCell ref="A1:T1"/>
    <mergeCell ref="R38:T38"/>
    <mergeCell ref="L56:Q56"/>
    <mergeCell ref="T41:T46"/>
    <mergeCell ref="B39:P39"/>
    <mergeCell ref="L53:N53"/>
    <mergeCell ref="O53:Q53"/>
    <mergeCell ref="R50:R54"/>
    <mergeCell ref="A41:A46"/>
    <mergeCell ref="S41:S46"/>
    <mergeCell ref="L52:N52"/>
    <mergeCell ref="O52:Q52"/>
    <mergeCell ref="O54:Q54"/>
    <mergeCell ref="L54:N54"/>
    <mergeCell ref="O49:Q49"/>
    <mergeCell ref="L49:N49"/>
    <mergeCell ref="L50:N50"/>
    <mergeCell ref="O50:Q50"/>
    <mergeCell ref="L51:N51"/>
    <mergeCell ref="O51:Q51"/>
    <mergeCell ref="A2:T2"/>
    <mergeCell ref="O3:T3"/>
    <mergeCell ref="A38:B38"/>
    <mergeCell ref="T25:T30"/>
    <mergeCell ref="S31:S37"/>
    <mergeCell ref="T31:T37"/>
    <mergeCell ref="S39:T40"/>
    <mergeCell ref="A40:R40"/>
    <mergeCell ref="A31:A37"/>
    <mergeCell ref="T5:T15"/>
    <mergeCell ref="S5:S15"/>
    <mergeCell ref="T16:T24"/>
    <mergeCell ref="S16:S24"/>
    <mergeCell ref="S25:S30"/>
    <mergeCell ref="A25:A30"/>
    <mergeCell ref="C3:G3"/>
    <mergeCell ref="H3:N3"/>
    <mergeCell ref="A3:B4"/>
    <mergeCell ref="A5:A15"/>
    <mergeCell ref="A16:A24"/>
  </mergeCells>
  <phoneticPr fontId="1" type="noConversion"/>
  <pageMargins left="0.511811024" right="0.511811024" top="0.78740157499999996" bottom="0.78740157499999996" header="0.31496062000000002" footer="0.3149606200000000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9449-E1BA-4EDE-A660-B14A47317B77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PROGRAMAÇÃO MARKETING C.BRASIL</vt:lpstr>
      <vt:lpstr>PROGRAMAÇÃO CRONOGRAMA ALV</vt:lpstr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de Oliveira Santos</dc:creator>
  <cp:lastModifiedBy>Olavo de Oliveira Santos</cp:lastModifiedBy>
  <dcterms:created xsi:type="dcterms:W3CDTF">2023-12-15T01:25:51Z</dcterms:created>
  <dcterms:modified xsi:type="dcterms:W3CDTF">2023-12-17T22:26:34Z</dcterms:modified>
</cp:coreProperties>
</file>